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C:\Users\adobe.cc\OneDrive - Pfadibewegung Schweiz\Documents\Perelíns Ablage\CUDESCH DE\Cudesch_2023\09_trekking_marschzeitberechnung\"/>
    </mc:Choice>
  </mc:AlternateContent>
  <xr:revisionPtr revIDLastSave="0" documentId="13_ncr:1_{68034F6B-2B55-433D-BAA0-38427A2FB923}" xr6:coauthVersionLast="47" xr6:coauthVersionMax="47" xr10:uidLastSave="{00000000-0000-0000-0000-000000000000}"/>
  <bookViews>
    <workbookView xWindow="-120" yWindow="-120" windowWidth="38640" windowHeight="21240" activeTab="1" xr2:uid="{00000000-000D-0000-FFFF-FFFF00000000}"/>
  </bookViews>
  <sheets>
    <sheet name="Marschzeitberechnung" sheetId="13" r:id="rId1"/>
    <sheet name="Anleitung" sheetId="12" r:id="rId2"/>
  </sheets>
  <definedNames>
    <definedName name="_xlnm.Print_Area" localSheetId="0">Marschzeitberechnung!$A$1:$M$62</definedName>
    <definedName name="x_achse" localSheetId="0">OFFSET(#REF!,0,0,COUNTA(Marschzeitberechnung!$C$12:$C$53),1)</definedName>
    <definedName name="x_achse">OFFSET(#REF!,0,0,COUNTA(Marschzeitberechnung!$C$12:$C$53),1)</definedName>
    <definedName name="y_achse" localSheetId="0">OFFSET(#REF!,0,0,COUNTA(Marschzeitberechnung!$C$12:$C$53),1)</definedName>
    <definedName name="y_achse">OFFSET(#REF!,0,0,COUNTA(Marschzeitberechnung!$C$12:$C$53),1)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13" l="1"/>
  <c r="D15" i="13"/>
  <c r="P16" i="13"/>
  <c r="D17" i="13"/>
  <c r="H32" i="13"/>
  <c r="H34" i="13"/>
  <c r="H36" i="13"/>
  <c r="H38" i="13"/>
  <c r="H40" i="13"/>
  <c r="H42" i="13"/>
  <c r="H44" i="13"/>
  <c r="H46" i="13"/>
  <c r="H48" i="13"/>
  <c r="H50" i="13"/>
  <c r="H52" i="13"/>
  <c r="H30" i="13"/>
  <c r="H28" i="13"/>
  <c r="H26" i="13"/>
  <c r="H24" i="13"/>
  <c r="H22" i="13"/>
  <c r="H20" i="13"/>
  <c r="H18" i="13"/>
  <c r="H16" i="13"/>
  <c r="H14" i="13"/>
  <c r="D37" i="13"/>
  <c r="P38" i="13"/>
  <c r="F37" i="13"/>
  <c r="P18" i="13"/>
  <c r="D19" i="13"/>
  <c r="P20" i="13"/>
  <c r="F19" i="13"/>
  <c r="D21" i="13"/>
  <c r="P22" i="13"/>
  <c r="F21" i="13"/>
  <c r="I22" i="13"/>
  <c r="D23" i="13"/>
  <c r="P24" i="13"/>
  <c r="F23" i="13"/>
  <c r="D25" i="13"/>
  <c r="P26" i="13"/>
  <c r="F25" i="13"/>
  <c r="I26" i="13"/>
  <c r="D27" i="13"/>
  <c r="P28" i="13"/>
  <c r="F27" i="13"/>
  <c r="D29" i="13"/>
  <c r="P30" i="13"/>
  <c r="F29" i="13"/>
  <c r="D31" i="13"/>
  <c r="P32" i="13"/>
  <c r="F31" i="13"/>
  <c r="D33" i="13"/>
  <c r="P34" i="13"/>
  <c r="F33" i="13"/>
  <c r="D35" i="13"/>
  <c r="P36" i="13"/>
  <c r="F35" i="13"/>
  <c r="D39" i="13"/>
  <c r="P40" i="13"/>
  <c r="F39" i="13"/>
  <c r="I40" i="13"/>
  <c r="D41" i="13"/>
  <c r="P42" i="13"/>
  <c r="F41" i="13"/>
  <c r="I42" i="13"/>
  <c r="D43" i="13"/>
  <c r="P44" i="13"/>
  <c r="F43" i="13"/>
  <c r="D45" i="13"/>
  <c r="P46" i="13"/>
  <c r="F45" i="13"/>
  <c r="D47" i="13"/>
  <c r="P48" i="13"/>
  <c r="F47" i="13"/>
  <c r="D49" i="13"/>
  <c r="P50" i="13"/>
  <c r="F49" i="13"/>
  <c r="D51" i="13"/>
  <c r="P52" i="13"/>
  <c r="F51" i="13"/>
  <c r="P14" i="13"/>
  <c r="P15" i="13"/>
  <c r="P17" i="13"/>
  <c r="P19" i="13"/>
  <c r="P21" i="13"/>
  <c r="P23" i="13"/>
  <c r="P25" i="13"/>
  <c r="P27" i="13"/>
  <c r="P29" i="13"/>
  <c r="P31" i="13"/>
  <c r="P33" i="13"/>
  <c r="P35" i="13"/>
  <c r="P37" i="13"/>
  <c r="P39" i="13"/>
  <c r="P41" i="13"/>
  <c r="P43" i="13"/>
  <c r="P45" i="13"/>
  <c r="P47" i="13"/>
  <c r="P49" i="13"/>
  <c r="P51" i="13"/>
  <c r="P53" i="13"/>
  <c r="I24" i="13"/>
  <c r="I32" i="13"/>
  <c r="I36" i="13"/>
  <c r="I20" i="13"/>
  <c r="I48" i="13"/>
  <c r="I28" i="13"/>
  <c r="I52" i="13"/>
  <c r="I44" i="13"/>
  <c r="F17" i="13"/>
  <c r="I18" i="13"/>
  <c r="F15" i="13"/>
  <c r="F13" i="13"/>
  <c r="I14" i="13"/>
  <c r="I34" i="13"/>
  <c r="I30" i="13"/>
  <c r="I38" i="13"/>
  <c r="I50" i="13"/>
  <c r="I46" i="13"/>
  <c r="I16" i="13"/>
  <c r="J14" i="13"/>
  <c r="F54" i="13"/>
  <c r="J16" i="13"/>
  <c r="J15" i="13"/>
  <c r="J18" i="13"/>
  <c r="J17" i="13"/>
  <c r="J19" i="13"/>
  <c r="J20" i="13"/>
  <c r="J22" i="13"/>
  <c r="J21" i="13"/>
  <c r="J24" i="13"/>
  <c r="J23" i="13"/>
  <c r="J26" i="13"/>
  <c r="J25" i="13"/>
  <c r="J27" i="13"/>
  <c r="J28" i="13"/>
  <c r="J30" i="13"/>
  <c r="J29" i="13"/>
  <c r="J32" i="13"/>
  <c r="J31" i="13"/>
  <c r="J33" i="13"/>
  <c r="J34" i="13"/>
  <c r="J35" i="13"/>
  <c r="J36" i="13"/>
  <c r="J38" i="13"/>
  <c r="J37" i="13"/>
  <c r="J40" i="13"/>
  <c r="J39" i="13"/>
  <c r="J42" i="13"/>
  <c r="J41" i="13"/>
  <c r="J43" i="13"/>
  <c r="J44" i="13"/>
  <c r="J45" i="13"/>
  <c r="J46" i="13"/>
  <c r="J47" i="13"/>
  <c r="J48" i="13"/>
  <c r="J50" i="13"/>
  <c r="J49" i="13"/>
  <c r="J51" i="13"/>
  <c r="J52" i="13"/>
  <c r="J53" i="13"/>
</calcChain>
</file>

<file path=xl/sharedStrings.xml><?xml version="1.0" encoding="utf-8"?>
<sst xmlns="http://schemas.openxmlformats.org/spreadsheetml/2006/main" count="77" uniqueCount="72">
  <si>
    <t>Route:</t>
  </si>
  <si>
    <t>Pausen</t>
  </si>
  <si>
    <t>Höhe</t>
  </si>
  <si>
    <t>Leistungskilometer</t>
  </si>
  <si>
    <t>km</t>
  </si>
  <si>
    <t>Lkm</t>
  </si>
  <si>
    <t>h:mm</t>
  </si>
  <si>
    <t>hh:mm</t>
  </si>
  <si>
    <t>TOTAL Marschzeit ohne Pausen</t>
  </si>
  <si>
    <t>Zwischenwerte</t>
  </si>
  <si>
    <t>Gesamtsummen</t>
  </si>
  <si>
    <t>Horizontaldistanz</t>
  </si>
  <si>
    <t>Marschzeit</t>
  </si>
  <si>
    <t>Steigung/Gefälle</t>
  </si>
  <si>
    <t>%</t>
  </si>
  <si>
    <t>Datum:</t>
  </si>
  <si>
    <t>erstellt von:</t>
  </si>
  <si>
    <t>Landeskarten:</t>
  </si>
  <si>
    <t>Bemerkungen</t>
  </si>
  <si>
    <t>Ort, Flurname, Koordinaten</t>
  </si>
  <si>
    <t>Höhendifferenz in 100m *</t>
  </si>
  <si>
    <t>Leistungskilometer **</t>
  </si>
  <si>
    <t>Geplante Zeit</t>
  </si>
  <si>
    <t>Tatsächliche Zeit</t>
  </si>
  <si>
    <t>Distanz</t>
  </si>
  <si>
    <t>hm</t>
  </si>
  <si>
    <t>Fahrplan</t>
  </si>
  <si>
    <t>Ort</t>
  </si>
  <si>
    <t>Zeit</t>
  </si>
  <si>
    <t>Geschwindigkeitsfaktoren</t>
  </si>
  <si>
    <t>mit Gepäck</t>
  </si>
  <si>
    <t>ohne Gepäck</t>
  </si>
  <si>
    <t>Velofahren</t>
  </si>
  <si>
    <t>Die Zeitberechnung mit Leistunskilometern ist beim Velofahren wesentlich ungenauer als beim Wandern. Steigungen und Gefälle haben einen grösseren Einfluss. Die hier aufgeführten Faktoren gelten für falche Velotouren.</t>
  </si>
  <si>
    <t>wenig trainierte oder grosse Gruppen</t>
  </si>
  <si>
    <t>trainierte, kleine Gruppe, gute Velos</t>
  </si>
  <si>
    <t>Gefälle</t>
  </si>
  <si>
    <t>Weitere Faktoren</t>
  </si>
  <si>
    <t>schneller</t>
  </si>
  <si>
    <t>langsamer</t>
  </si>
  <si>
    <t>Gruppengrösse</t>
  </si>
  <si>
    <t>Tageszeit</t>
  </si>
  <si>
    <t>Wetter</t>
  </si>
  <si>
    <t>Gepäck</t>
  </si>
  <si>
    <t>Wege</t>
  </si>
  <si>
    <t>Kartensicherheit</t>
  </si>
  <si>
    <t>klein</t>
  </si>
  <si>
    <t>Morgen, Nacht</t>
  </si>
  <si>
    <t>kühl</t>
  </si>
  <si>
    <t>wenig</t>
  </si>
  <si>
    <t>gute Wege</t>
  </si>
  <si>
    <t>gross</t>
  </si>
  <si>
    <t>Nachmittag, Abend</t>
  </si>
  <si>
    <t>heiss</t>
  </si>
  <si>
    <t>viel</t>
  </si>
  <si>
    <t>Geröllfelder, querfeldein</t>
  </si>
  <si>
    <t>15 min / Lkm
4 Lkm / h</t>
  </si>
  <si>
    <t>12 min / Lkm
5 Lkm / h</t>
  </si>
  <si>
    <t>10 min /Lkm
6 Lkm / h</t>
  </si>
  <si>
    <t>5 min / Lkm
12 km / h</t>
  </si>
  <si>
    <t>4 min /Lkm
15 km / h</t>
  </si>
  <si>
    <t>4 min / Lkm
15 km / h</t>
  </si>
  <si>
    <t>3 min / Lkm
20 km / h</t>
  </si>
  <si>
    <t>Für grosse und steie Abstiege im Gebirge braucht man mehr Zeit. Das Gefälle wird berücksichtigt, wenn es sich um mehr als 20 m auf 100 m Horizontaldistanz handelt. Dann entsprechen 150 Höhenmeter einem Leistungskilometer.</t>
  </si>
  <si>
    <t>untrainierte Gruppen,
Kinder,
grosse Gruppen</t>
  </si>
  <si>
    <t>trainierte Gruppen,
Jugendliche,
kleine Gruppen</t>
  </si>
  <si>
    <t>gute Karten-
kenntnisse</t>
  </si>
  <si>
    <t>häufige Kar-
tenkontrollen</t>
  </si>
  <si>
    <t>Bemerkungen
* Höhenmeter direkt
in Hektometer notie-
ren (1 hm = 100 m)
** Leistungskilometer:
Distanz (in km) +
Steigung (in hm)</t>
  </si>
  <si>
    <t>Geschwindigkeits-
faktor (Lkm / h):</t>
  </si>
  <si>
    <r>
      <t>Marschzeitberechnung</t>
    </r>
    <r>
      <rPr>
        <sz val="10"/>
        <color indexed="9"/>
        <rFont val="Arial"/>
        <family val="2"/>
      </rPr>
      <t xml:space="preserve">
cudesch</t>
    </r>
  </si>
  <si>
    <t>Die effektive Marschgeschwindigkeit hängt von vielen Faktoren ab. Einzelne schwierige Stellen können zu «Zeitfressern» werden. Einige wichtige Faktoren, welche du berücksichtigen solltest: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</si>
</sst>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hh\:mm"/>
  </numFmts>
  <fonts count="13" x14ac:knownFonts="1">
    <font>
      <sz val="10"/>
      <name val="MS Sans Serif"/>
    </font>
    <font>
      <sz val="10"/>
      <name val="MS Sans Serif"/>
    </font>
    <font>
      <sz val="10"/>
      <name val="Arial"/>
      <family val="2"/>
    </font>
    <font>
      <b/>
      <sz val="10"/>
      <name val="Arial"/>
      <family val="2"/>
    </font>
    <font>
      <sz val="8"/>
      <name val="Arial"/>
      <family val="2"/>
    </font>
    <font>
      <sz val="10"/>
      <name val="MS Sans Serif"/>
    </font>
    <font>
      <sz val="10"/>
      <color indexed="9"/>
      <name val="Arial"/>
      <family val="2"/>
    </font>
    <font>
      <b/>
      <sz val="20"/>
      <color indexed="9"/>
      <name val="Arial"/>
      <family val="2"/>
    </font>
    <font>
      <b/>
      <sz val="15"/>
      <name val="Arial"/>
      <family val="2"/>
    </font>
    <font>
      <sz val="15"/>
      <name val="MS Sans Serif"/>
    </font>
    <font>
      <sz val="12"/>
      <name val="Arial"/>
      <family val="2"/>
    </font>
    <font>
      <b/>
      <sz val="12"/>
      <name val="Arial"/>
      <family val="2"/>
    </font>
    <font>
      <b/>
      <sz val="14"/>
      <name val="Arial"/>
      <family val="2"/>
    </font>
  </fonts>
  <fills count="4">
    <fill>
      <patternFill patternType="none"/>
    </fill>
    <fill>
      <patternFill patternType="gray125"/>
    </fill>
    <fill>
      <patternFill patternType="lightDown"/>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s>
  <cellStyleXfs count="1">
    <xf numFmtId="0" fontId="0" fillId="0" borderId="0"/>
  </cellStyleXfs>
  <cellXfs count="95">
    <xf numFmtId="0" fontId="0" fillId="0" borderId="0" xfId="0"/>
    <xf numFmtId="0" fontId="2" fillId="0" borderId="0" xfId="0" applyFont="1"/>
    <xf numFmtId="0" fontId="2" fillId="0" borderId="0" xfId="0" applyFont="1" applyAlignment="1">
      <alignment horizontal="left"/>
    </xf>
    <xf numFmtId="14" fontId="2" fillId="0" borderId="0" xfId="0" applyNumberFormat="1" applyFont="1" applyAlignment="1">
      <alignment horizontal="left"/>
    </xf>
    <xf numFmtId="1" fontId="3" fillId="0" borderId="0" xfId="0" applyNumberFormat="1" applyFont="1"/>
    <xf numFmtId="1"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0" borderId="0" xfId="0" applyFont="1" applyAlignment="1">
      <alignment vertical="center"/>
    </xf>
    <xf numFmtId="0" fontId="4" fillId="0" borderId="0" xfId="0" applyFont="1"/>
    <xf numFmtId="1" fontId="4" fillId="0" borderId="0" xfId="0" applyNumberFormat="1" applyFont="1"/>
    <xf numFmtId="1" fontId="2" fillId="0" borderId="0" xfId="0" applyNumberFormat="1" applyFont="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164" fontId="2" fillId="2" borderId="1" xfId="0" applyNumberFormat="1" applyFont="1" applyFill="1" applyBorder="1" applyAlignment="1">
      <alignment vertical="center"/>
    </xf>
    <xf numFmtId="165" fontId="2" fillId="2" borderId="1" xfId="0" applyNumberFormat="1" applyFont="1" applyFill="1" applyBorder="1" applyAlignment="1">
      <alignment vertical="center"/>
    </xf>
    <xf numFmtId="0" fontId="8" fillId="0" borderId="2" xfId="0" applyFont="1" applyBorder="1"/>
    <xf numFmtId="0" fontId="8" fillId="0" borderId="5" xfId="0" applyFont="1" applyBorder="1"/>
    <xf numFmtId="0" fontId="8" fillId="0" borderId="6" xfId="0" applyFont="1" applyBorder="1"/>
    <xf numFmtId="0" fontId="10" fillId="0" borderId="0" xfId="0" applyFont="1"/>
    <xf numFmtId="0" fontId="10" fillId="0" borderId="1" xfId="0" applyFont="1" applyBorder="1" applyAlignment="1">
      <alignment vertical="center" wrapText="1"/>
    </xf>
    <xf numFmtId="0" fontId="10" fillId="0" borderId="0" xfId="0" applyFont="1" applyAlignment="1">
      <alignment vertical="center" wrapText="1"/>
    </xf>
    <xf numFmtId="0" fontId="2" fillId="0" borderId="2" xfId="0" applyFont="1" applyBorder="1" applyAlignment="1">
      <alignment vertical="top"/>
    </xf>
    <xf numFmtId="0" fontId="2" fillId="0" borderId="1" xfId="0" applyFont="1" applyBorder="1" applyAlignment="1">
      <alignment wrapText="1"/>
    </xf>
    <xf numFmtId="0" fontId="2" fillId="0" borderId="0" xfId="0" applyFont="1" applyAlignment="1">
      <alignment horizontal="center"/>
    </xf>
    <xf numFmtId="0" fontId="2" fillId="0" borderId="1" xfId="0" applyFont="1" applyBorder="1" applyAlignment="1" applyProtection="1">
      <alignment horizontal="center"/>
      <protection locked="0"/>
    </xf>
    <xf numFmtId="0" fontId="2" fillId="0" borderId="1" xfId="0" applyFont="1" applyBorder="1" applyAlignment="1">
      <alignment horizontal="center"/>
    </xf>
    <xf numFmtId="1" fontId="2" fillId="0" borderId="1" xfId="0" applyNumberFormat="1" applyFont="1" applyBorder="1" applyAlignment="1">
      <alignment horizontal="center"/>
    </xf>
    <xf numFmtId="0" fontId="2" fillId="0" borderId="1" xfId="0" applyFont="1" applyBorder="1" applyAlignment="1">
      <alignment horizontal="left"/>
    </xf>
    <xf numFmtId="49" fontId="2" fillId="0" borderId="1" xfId="0" applyNumberFormat="1" applyFont="1" applyBorder="1" applyProtection="1">
      <protection locked="0"/>
    </xf>
    <xf numFmtId="0" fontId="2" fillId="0" borderId="7" xfId="0" applyFont="1" applyBorder="1" applyAlignment="1" applyProtection="1">
      <alignment vertical="center"/>
      <protection locked="0"/>
    </xf>
    <xf numFmtId="0" fontId="0" fillId="0" borderId="8" xfId="0" applyBorder="1" applyAlignment="1" applyProtection="1">
      <alignment vertical="center"/>
      <protection locked="0"/>
    </xf>
    <xf numFmtId="0" fontId="2" fillId="0" borderId="9" xfId="0" applyFont="1" applyBorder="1" applyAlignment="1" applyProtection="1">
      <alignment vertical="center"/>
      <protection locked="0"/>
    </xf>
    <xf numFmtId="0" fontId="0" fillId="0" borderId="10" xfId="0" applyBorder="1" applyAlignment="1" applyProtection="1">
      <alignment vertical="center"/>
      <protection locked="0"/>
    </xf>
    <xf numFmtId="0" fontId="3" fillId="0" borderId="2" xfId="0" applyFont="1" applyBorder="1" applyAlignment="1">
      <alignment horizontal="right"/>
    </xf>
    <xf numFmtId="0" fontId="0" fillId="0" borderId="5" xfId="0" applyBorder="1" applyAlignment="1">
      <alignment horizontal="right"/>
    </xf>
    <xf numFmtId="0" fontId="2" fillId="0" borderId="3" xfId="0" applyFont="1" applyBorder="1" applyAlignment="1">
      <alignment wrapText="1"/>
    </xf>
    <xf numFmtId="0" fontId="0" fillId="0" borderId="11" xfId="0" applyBorder="1" applyAlignment="1">
      <alignment wrapText="1"/>
    </xf>
    <xf numFmtId="0" fontId="0" fillId="0" borderId="4" xfId="0" applyBorder="1" applyAlignment="1">
      <alignment wrapText="1"/>
    </xf>
    <xf numFmtId="0" fontId="2" fillId="0" borderId="7" xfId="0" applyFont="1" applyBorder="1" applyAlignment="1">
      <alignment vertical="top"/>
    </xf>
    <xf numFmtId="0" fontId="0" fillId="0" borderId="13" xfId="0" applyBorder="1" applyAlignment="1">
      <alignment vertical="top"/>
    </xf>
    <xf numFmtId="0" fontId="0" fillId="0" borderId="8" xfId="0" applyBorder="1" applyAlignment="1">
      <alignment vertical="top"/>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165" fontId="2" fillId="0" borderId="1" xfId="0" applyNumberFormat="1" applyFont="1" applyBorder="1" applyAlignment="1">
      <alignment vertical="center"/>
    </xf>
    <xf numFmtId="164" fontId="2" fillId="0" borderId="1"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2" fontId="2" fillId="0" borderId="1" xfId="0" applyNumberFormat="1" applyFont="1" applyBorder="1" applyAlignment="1">
      <alignment vertical="center"/>
    </xf>
    <xf numFmtId="164" fontId="2" fillId="0" borderId="1" xfId="0" applyNumberFormat="1" applyFont="1" applyBorder="1" applyAlignment="1">
      <alignment vertical="center"/>
    </xf>
    <xf numFmtId="0" fontId="2" fillId="0" borderId="1" xfId="0" applyFont="1" applyBorder="1" applyAlignment="1">
      <alignment vertical="center"/>
    </xf>
    <xf numFmtId="0" fontId="7" fillId="3" borderId="0" xfId="0" applyFont="1" applyFill="1" applyAlignment="1">
      <alignment horizontal="left" wrapText="1" indent="1"/>
    </xf>
    <xf numFmtId="0" fontId="6" fillId="3" borderId="0" xfId="0" applyFont="1" applyFill="1" applyAlignment="1">
      <alignment horizontal="left" wrapText="1" indent="1"/>
    </xf>
    <xf numFmtId="0" fontId="2" fillId="0" borderId="5"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14" fontId="2" fillId="0" borderId="5" xfId="0" applyNumberFormat="1" applyFont="1" applyBorder="1" applyAlignment="1" applyProtection="1">
      <alignment vertical="top"/>
      <protection locked="0"/>
    </xf>
    <xf numFmtId="0" fontId="0" fillId="0" borderId="6" xfId="0" applyBorder="1" applyAlignment="1" applyProtection="1">
      <alignment vertical="top"/>
      <protection locked="0"/>
    </xf>
    <xf numFmtId="1" fontId="2" fillId="0" borderId="11" xfId="0" applyNumberFormat="1" applyFont="1" applyBorder="1" applyAlignment="1">
      <alignment horizontal="center" textRotation="90"/>
    </xf>
    <xf numFmtId="0" fontId="0" fillId="0" borderId="11" xfId="0" applyBorder="1" applyAlignment="1">
      <alignment horizontal="center" textRotation="90"/>
    </xf>
    <xf numFmtId="0" fontId="0" fillId="0" borderId="4" xfId="0" applyBorder="1" applyAlignment="1">
      <alignment horizontal="center" textRotation="90"/>
    </xf>
    <xf numFmtId="0" fontId="2" fillId="0" borderId="11" xfId="0" applyFont="1" applyBorder="1" applyAlignment="1">
      <alignment horizontal="center" textRotation="90"/>
    </xf>
    <xf numFmtId="0" fontId="2" fillId="0" borderId="7" xfId="0" applyFont="1" applyBorder="1" applyAlignment="1">
      <alignment horizontal="center"/>
    </xf>
    <xf numFmtId="0" fontId="0" fillId="0" borderId="13" xfId="0" applyBorder="1"/>
    <xf numFmtId="0" fontId="0" fillId="0" borderId="8" xfId="0" applyBorder="1"/>
    <xf numFmtId="0" fontId="2" fillId="0" borderId="2" xfId="0" applyFont="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3" fillId="0" borderId="2" xfId="0" applyFont="1" applyBorder="1"/>
    <xf numFmtId="0" fontId="0" fillId="0" borderId="5" xfId="0" applyBorder="1"/>
    <xf numFmtId="0" fontId="0" fillId="0" borderId="6" xfId="0" applyBorder="1"/>
    <xf numFmtId="0" fontId="3" fillId="0" borderId="5" xfId="0" applyFont="1" applyBorder="1"/>
    <xf numFmtId="0" fontId="2" fillId="0" borderId="2" xfId="0" applyFont="1" applyBorder="1"/>
    <xf numFmtId="0" fontId="2" fillId="0" borderId="6" xfId="0" applyFont="1" applyBorder="1"/>
    <xf numFmtId="0" fontId="2" fillId="0" borderId="6" xfId="0" applyFont="1" applyBorder="1" applyProtection="1">
      <protection locked="0"/>
    </xf>
    <xf numFmtId="0" fontId="8" fillId="0" borderId="2" xfId="0" applyFont="1" applyBorder="1"/>
    <xf numFmtId="0" fontId="9" fillId="0" borderId="5" xfId="0" applyFont="1" applyBorder="1"/>
    <xf numFmtId="0" fontId="9" fillId="0" borderId="6" xfId="0" applyFont="1" applyBorder="1"/>
    <xf numFmtId="166" fontId="3" fillId="0" borderId="6" xfId="0" applyNumberFormat="1" applyFont="1" applyBorder="1"/>
    <xf numFmtId="0" fontId="1" fillId="0" borderId="1" xfId="0" applyFont="1" applyBorder="1"/>
    <xf numFmtId="0" fontId="0" fillId="0" borderId="4" xfId="0" applyBorder="1" applyAlignment="1" applyProtection="1">
      <alignment vertical="center"/>
      <protection locked="0"/>
    </xf>
    <xf numFmtId="0" fontId="2" fillId="0" borderId="2" xfId="0" applyFont="1" applyBorder="1" applyAlignment="1">
      <alignment horizontal="left"/>
    </xf>
    <xf numFmtId="0" fontId="2" fillId="0" borderId="6" xfId="0" applyFont="1" applyBorder="1" applyAlignment="1">
      <alignment horizontal="left"/>
    </xf>
    <xf numFmtId="0" fontId="2" fillId="0" borderId="9"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0" xfId="0" applyBorder="1" applyAlignment="1" applyProtection="1">
      <alignment vertical="top" wrapText="1"/>
      <protection locked="0"/>
    </xf>
    <xf numFmtId="165" fontId="2" fillId="0" borderId="1" xfId="0" applyNumberFormat="1" applyFont="1" applyBorder="1" applyAlignment="1" applyProtection="1">
      <alignment vertical="center"/>
      <protection locked="0"/>
    </xf>
    <xf numFmtId="166" fontId="2" fillId="0" borderId="1" xfId="0" applyNumberFormat="1" applyFont="1" applyBorder="1" applyAlignment="1">
      <alignment vertical="center"/>
    </xf>
    <xf numFmtId="0" fontId="2" fillId="0" borderId="1" xfId="0" applyFont="1" applyBorder="1" applyAlignment="1" applyProtection="1">
      <alignment vertical="center" wrapText="1"/>
      <protection locked="0"/>
    </xf>
    <xf numFmtId="164" fontId="2" fillId="0" borderId="1" xfId="0" applyNumberFormat="1" applyFont="1" applyBorder="1" applyAlignment="1" applyProtection="1">
      <alignment vertical="center" wrapText="1"/>
      <protection locked="0"/>
    </xf>
    <xf numFmtId="0" fontId="2" fillId="2" borderId="1" xfId="0" applyFont="1" applyFill="1" applyBorder="1" applyAlignment="1">
      <alignment vertical="center"/>
    </xf>
    <xf numFmtId="20" fontId="2" fillId="0" borderId="1" xfId="0" applyNumberFormat="1" applyFont="1" applyBorder="1" applyAlignment="1">
      <alignment vertical="center"/>
    </xf>
    <xf numFmtId="20" fontId="2" fillId="0" borderId="1" xfId="0" applyNumberFormat="1" applyFont="1" applyBorder="1" applyAlignment="1" applyProtection="1">
      <alignment vertical="center"/>
      <protection locked="0"/>
    </xf>
    <xf numFmtId="0" fontId="10" fillId="0" borderId="1" xfId="0" applyFont="1" applyBorder="1" applyAlignment="1">
      <alignment vertical="center" wrapText="1"/>
    </xf>
    <xf numFmtId="0" fontId="12" fillId="0" borderId="1" xfId="0" applyFont="1" applyBorder="1" applyAlignment="1">
      <alignment horizontal="center" vertical="center" wrapText="1"/>
    </xf>
    <xf numFmtId="0" fontId="11" fillId="0" borderId="3" xfId="0" applyFont="1" applyBorder="1" applyAlignment="1">
      <alignment horizontal="left" vertical="center" wrapText="1"/>
    </xf>
    <xf numFmtId="0" fontId="10" fillId="0" borderId="4" xfId="0" applyFont="1" applyBorder="1" applyAlignment="1">
      <alignment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1374589</xdr:colOff>
      <xdr:row>1</xdr:row>
      <xdr:rowOff>0</xdr:rowOff>
    </xdr:from>
    <xdr:to>
      <xdr:col>12</xdr:col>
      <xdr:colOff>1488064</xdr:colOff>
      <xdr:row>3</xdr:row>
      <xdr:rowOff>205177</xdr:rowOff>
    </xdr:to>
    <xdr:pic>
      <xdr:nvPicPr>
        <xdr:cNvPr id="2" name="Bild 1" descr="logo_js_grau_d.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6942" y="418353"/>
          <a:ext cx="504000" cy="504000"/>
        </a:xfrm>
        <a:prstGeom prst="rect">
          <a:avLst/>
        </a:prstGeom>
      </xdr:spPr>
    </xdr:pic>
    <xdr:clientData/>
  </xdr:twoCellAnchor>
  <xdr:twoCellAnchor editAs="oneCell">
    <xdr:from>
      <xdr:col>11</xdr:col>
      <xdr:colOff>254000</xdr:colOff>
      <xdr:row>0</xdr:row>
      <xdr:rowOff>403411</xdr:rowOff>
    </xdr:from>
    <xdr:to>
      <xdr:col>12</xdr:col>
      <xdr:colOff>1110929</xdr:colOff>
      <xdr:row>3</xdr:row>
      <xdr:rowOff>190235</xdr:rowOff>
    </xdr:to>
    <xdr:pic>
      <xdr:nvPicPr>
        <xdr:cNvPr id="3" name="Bild 2" descr="Logo_PBS.pd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3882" y="403411"/>
          <a:ext cx="1499400" cy="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25399</xdr:colOff>
      <xdr:row>0</xdr:row>
      <xdr:rowOff>241300</xdr:rowOff>
    </xdr:from>
    <xdr:to>
      <xdr:col>2</xdr:col>
      <xdr:colOff>6742942</xdr:colOff>
      <xdr:row>6</xdr:row>
      <xdr:rowOff>330200</xdr:rowOff>
    </xdr:to>
    <xdr:pic>
      <xdr:nvPicPr>
        <xdr:cNvPr id="81" name="Grafik 80">
          <a:extLst>
            <a:ext uri="{FF2B5EF4-FFF2-40B4-BE49-F238E27FC236}">
              <a16:creationId xmlns:a16="http://schemas.microsoft.com/office/drawing/2014/main" id="{00000000-0008-0000-0300-000051000000}"/>
            </a:ext>
          </a:extLst>
        </xdr:cNvPr>
        <xdr:cNvPicPr/>
      </xdr:nvPicPr>
      <xdr:blipFill rotWithShape="1">
        <a:blip xmlns:r="http://schemas.openxmlformats.org/officeDocument/2006/relationships" r:embed="rId1"/>
        <a:srcRect l="52532" t="25656" r="2724" b="4871"/>
        <a:stretch/>
      </xdr:blipFill>
      <xdr:spPr bwMode="auto">
        <a:xfrm>
          <a:off x="25399" y="241300"/>
          <a:ext cx="7449661" cy="3555253"/>
        </a:xfrm>
        <a:prstGeom prst="rect">
          <a:avLst/>
        </a:prstGeom>
        <a:ln>
          <a:noFill/>
        </a:ln>
        <a:extLst>
          <a:ext uri="{53640926-AAD7-44d8-BBD7-CCE9431645EC}">
            <a14:shadowObscured xmlns:a14="http://schemas.microsoft.com/office/drawing/2010/main" xmlns=""/>
          </a:ext>
        </a:extLst>
      </xdr:spPr>
    </xdr:pic>
    <xdr:clientData/>
  </xdr:twoCellAnchor>
  <xdr:twoCellAnchor>
    <xdr:from>
      <xdr:col>0</xdr:col>
      <xdr:colOff>68580</xdr:colOff>
      <xdr:row>9</xdr:row>
      <xdr:rowOff>373400</xdr:rowOff>
    </xdr:from>
    <xdr:to>
      <xdr:col>3</xdr:col>
      <xdr:colOff>5491</xdr:colOff>
      <xdr:row>30</xdr:row>
      <xdr:rowOff>76200</xdr:rowOff>
    </xdr:to>
    <xdr:grpSp>
      <xdr:nvGrpSpPr>
        <xdr:cNvPr id="9334" name="Group 115">
          <a:extLst>
            <a:ext uri="{FF2B5EF4-FFF2-40B4-BE49-F238E27FC236}">
              <a16:creationId xmlns:a16="http://schemas.microsoft.com/office/drawing/2014/main" id="{00000000-0008-0000-0300-000076240000}"/>
            </a:ext>
          </a:extLst>
        </xdr:cNvPr>
        <xdr:cNvGrpSpPr>
          <a:grpSpLocks/>
        </xdr:cNvGrpSpPr>
      </xdr:nvGrpSpPr>
      <xdr:grpSpPr bwMode="auto">
        <a:xfrm>
          <a:off x="68580" y="5393635"/>
          <a:ext cx="7142293" cy="6616830"/>
          <a:chOff x="8" y="477"/>
          <a:chExt cx="737" cy="695"/>
        </a:xfrm>
      </xdr:grpSpPr>
      <xdr:sp macro="" textlink="">
        <xdr:nvSpPr>
          <xdr:cNvPr id="9221" name="Text Box 5">
            <a:extLst>
              <a:ext uri="{FF2B5EF4-FFF2-40B4-BE49-F238E27FC236}">
                <a16:creationId xmlns:a16="http://schemas.microsoft.com/office/drawing/2014/main" id="{00000000-0008-0000-0300-000005240000}"/>
              </a:ext>
            </a:extLst>
          </xdr:cNvPr>
          <xdr:cNvSpPr txBox="1">
            <a:spLocks noChangeArrowheads="1"/>
          </xdr:cNvSpPr>
        </xdr:nvSpPr>
        <xdr:spPr bwMode="auto">
          <a:xfrm>
            <a:off x="46" y="477"/>
            <a:ext cx="699" cy="69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1200" b="0" i="0" u="none" strike="noStrike" baseline="0">
                <a:solidFill>
                  <a:srgbClr val="000000"/>
                </a:solidFill>
                <a:latin typeface="Arial"/>
                <a:cs typeface="Arial"/>
              </a:rPr>
              <a:t>Wähle geeignete Geländepunkte aus und achte darauf, dass auf jeden Fall die höchst- und tiefstgelegenen Punkte deiner Route dabei sind.</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gibst du die Höhe über Meer des Geländepunktes an. Ist die Höhe auf der Karte nicht angegeben, musst du die Höhe des Punktes mit Hilfe der Höhenkurven bestimmen. Die Distanz zwischen den Höhenkurven ist unten auf der Karte angegeben. Sie beträgt im Mittelland und Jura normalerweise 10m, in den Alpen meist 20m.</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wird der Höhenunterschied zwischen den Geländepunkten bestimmt. Er wird in Hektometer (100m) angegeben, um die Berechnung der Leistungskilometer zu vereinfachen. Gefälle werden mit einem - gekennzeichnet.</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wird die horizontale Distanz zwischen den Geländepunkten eingetragen. Die Distanz muss entlang des Weges gemessen werden. Sie wird in Kilometern eingetragen.</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Die Leistungskilometer werden bestimmt, indem die Steigung und die Distanz zusammengezählt werden. Gefälle wird nicht berücksichtigt (starkes Gefälle siehe Kasten).</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Die reine Marschzeit zwischen den Punkten wird bestimmt, indem die Leistungskilometer mit dem Geschwindigkeitsfaktor multipliziert werden.</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wird die Distanz laufend zusammengezählt.</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werden die Leistungskilometer laufend zusammengezählt.</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In dieser Spalte werden mit Hilfe der Zeit aus der Spalte «Marschzeit» die Abmarschzeiten an den einzelnen Punkten geplant. In der obersten Zeile trägst du die Startzeit ein.</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kannst du während der Wanderung die tatsächliche Zeit eintragen. So siehst du, ob deine Planung stimmt oder ob du umplanen musst.</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können die Pausen an den entsprechenden Geländepunkten eingetragen werden.</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Hier muss der Geschwindigkeitsfaktor eingegeben werden.</a:t>
            </a:r>
          </a:p>
        </xdr:txBody>
      </xdr:sp>
      <xdr:grpSp>
        <xdr:nvGrpSpPr>
          <xdr:cNvPr id="9376" name="Group 62">
            <a:extLst>
              <a:ext uri="{FF2B5EF4-FFF2-40B4-BE49-F238E27FC236}">
                <a16:creationId xmlns:a16="http://schemas.microsoft.com/office/drawing/2014/main" id="{00000000-0008-0000-0300-0000A0240000}"/>
              </a:ext>
            </a:extLst>
          </xdr:cNvPr>
          <xdr:cNvGrpSpPr>
            <a:grpSpLocks/>
          </xdr:cNvGrpSpPr>
        </xdr:nvGrpSpPr>
        <xdr:grpSpPr bwMode="auto">
          <a:xfrm>
            <a:off x="8" y="482"/>
            <a:ext cx="27" cy="27"/>
            <a:chOff x="0" y="571"/>
            <a:chExt cx="27" cy="27"/>
          </a:xfrm>
        </xdr:grpSpPr>
        <xdr:sp macro="" textlink="">
          <xdr:nvSpPr>
            <xdr:cNvPr id="9410" name="Oval 6">
              <a:extLst>
                <a:ext uri="{FF2B5EF4-FFF2-40B4-BE49-F238E27FC236}">
                  <a16:creationId xmlns:a16="http://schemas.microsoft.com/office/drawing/2014/main" id="{00000000-0008-0000-0300-0000C2240000}"/>
                </a:ext>
              </a:extLst>
            </xdr:cNvPr>
            <xdr:cNvSpPr>
              <a:spLocks noChangeArrowheads="1"/>
            </xdr:cNvSpPr>
          </xdr:nvSpPr>
          <xdr:spPr bwMode="auto">
            <a:xfrm>
              <a:off x="0" y="571"/>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23" name="Text Box 7">
              <a:extLst>
                <a:ext uri="{FF2B5EF4-FFF2-40B4-BE49-F238E27FC236}">
                  <a16:creationId xmlns:a16="http://schemas.microsoft.com/office/drawing/2014/main" id="{00000000-0008-0000-0300-000007240000}"/>
                </a:ext>
              </a:extLst>
            </xdr:cNvPr>
            <xdr:cNvSpPr txBox="1">
              <a:spLocks noChangeArrowheads="1"/>
            </xdr:cNvSpPr>
          </xdr:nvSpPr>
          <xdr:spPr bwMode="auto">
            <a:xfrm>
              <a:off x="2" y="572"/>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a:t>
              </a:r>
            </a:p>
          </xdr:txBody>
        </xdr:sp>
      </xdr:grpSp>
      <xdr:grpSp>
        <xdr:nvGrpSpPr>
          <xdr:cNvPr id="9377" name="Group 66">
            <a:extLst>
              <a:ext uri="{FF2B5EF4-FFF2-40B4-BE49-F238E27FC236}">
                <a16:creationId xmlns:a16="http://schemas.microsoft.com/office/drawing/2014/main" id="{00000000-0008-0000-0300-0000A1240000}"/>
              </a:ext>
            </a:extLst>
          </xdr:cNvPr>
          <xdr:cNvGrpSpPr>
            <a:grpSpLocks/>
          </xdr:cNvGrpSpPr>
        </xdr:nvGrpSpPr>
        <xdr:grpSpPr bwMode="auto">
          <a:xfrm>
            <a:off x="8" y="557"/>
            <a:ext cx="27" cy="27"/>
            <a:chOff x="0" y="646"/>
            <a:chExt cx="27" cy="27"/>
          </a:xfrm>
        </xdr:grpSpPr>
        <xdr:sp macro="" textlink="">
          <xdr:nvSpPr>
            <xdr:cNvPr id="9408" name="Oval 11">
              <a:extLst>
                <a:ext uri="{FF2B5EF4-FFF2-40B4-BE49-F238E27FC236}">
                  <a16:creationId xmlns:a16="http://schemas.microsoft.com/office/drawing/2014/main" id="{00000000-0008-0000-0300-0000C0240000}"/>
                </a:ext>
              </a:extLst>
            </xdr:cNvPr>
            <xdr:cNvSpPr>
              <a:spLocks noChangeArrowheads="1"/>
            </xdr:cNvSpPr>
          </xdr:nvSpPr>
          <xdr:spPr bwMode="auto">
            <a:xfrm>
              <a:off x="0" y="646"/>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28" name="Text Box 12">
              <a:extLst>
                <a:ext uri="{FF2B5EF4-FFF2-40B4-BE49-F238E27FC236}">
                  <a16:creationId xmlns:a16="http://schemas.microsoft.com/office/drawing/2014/main" id="{00000000-0008-0000-0300-00000C240000}"/>
                </a:ext>
              </a:extLst>
            </xdr:cNvPr>
            <xdr:cNvSpPr txBox="1">
              <a:spLocks noChangeArrowheads="1"/>
            </xdr:cNvSpPr>
          </xdr:nvSpPr>
          <xdr:spPr bwMode="auto">
            <a:xfrm>
              <a:off x="2" y="647"/>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2</a:t>
              </a:r>
            </a:p>
          </xdr:txBody>
        </xdr:sp>
      </xdr:grpSp>
      <xdr:grpSp>
        <xdr:nvGrpSpPr>
          <xdr:cNvPr id="9378" name="Group 78">
            <a:extLst>
              <a:ext uri="{FF2B5EF4-FFF2-40B4-BE49-F238E27FC236}">
                <a16:creationId xmlns:a16="http://schemas.microsoft.com/office/drawing/2014/main" id="{00000000-0008-0000-0300-0000A2240000}"/>
              </a:ext>
            </a:extLst>
          </xdr:cNvPr>
          <xdr:cNvGrpSpPr>
            <a:grpSpLocks/>
          </xdr:cNvGrpSpPr>
        </xdr:nvGrpSpPr>
        <xdr:grpSpPr bwMode="auto">
          <a:xfrm>
            <a:off x="8" y="761"/>
            <a:ext cx="27" cy="27"/>
            <a:chOff x="0" y="850"/>
            <a:chExt cx="27" cy="27"/>
          </a:xfrm>
        </xdr:grpSpPr>
        <xdr:sp macro="" textlink="">
          <xdr:nvSpPr>
            <xdr:cNvPr id="9406" name="Oval 14">
              <a:extLst>
                <a:ext uri="{FF2B5EF4-FFF2-40B4-BE49-F238E27FC236}">
                  <a16:creationId xmlns:a16="http://schemas.microsoft.com/office/drawing/2014/main" id="{00000000-0008-0000-0300-0000BE240000}"/>
                </a:ext>
              </a:extLst>
            </xdr:cNvPr>
            <xdr:cNvSpPr>
              <a:spLocks noChangeArrowheads="1"/>
            </xdr:cNvSpPr>
          </xdr:nvSpPr>
          <xdr:spPr bwMode="auto">
            <a:xfrm>
              <a:off x="0" y="850"/>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31" name="Text Box 15">
              <a:extLst>
                <a:ext uri="{FF2B5EF4-FFF2-40B4-BE49-F238E27FC236}">
                  <a16:creationId xmlns:a16="http://schemas.microsoft.com/office/drawing/2014/main" id="{00000000-0008-0000-0300-00000F240000}"/>
                </a:ext>
              </a:extLst>
            </xdr:cNvPr>
            <xdr:cNvSpPr txBox="1">
              <a:spLocks noChangeArrowheads="1"/>
            </xdr:cNvSpPr>
          </xdr:nvSpPr>
          <xdr:spPr bwMode="auto">
            <a:xfrm>
              <a:off x="2" y="851"/>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5</a:t>
              </a:r>
            </a:p>
          </xdr:txBody>
        </xdr:sp>
      </xdr:grpSp>
      <xdr:grpSp>
        <xdr:nvGrpSpPr>
          <xdr:cNvPr id="9379" name="Group 70">
            <a:extLst>
              <a:ext uri="{FF2B5EF4-FFF2-40B4-BE49-F238E27FC236}">
                <a16:creationId xmlns:a16="http://schemas.microsoft.com/office/drawing/2014/main" id="{00000000-0008-0000-0300-0000A3240000}"/>
              </a:ext>
            </a:extLst>
          </xdr:cNvPr>
          <xdr:cNvGrpSpPr>
            <a:grpSpLocks/>
          </xdr:cNvGrpSpPr>
        </xdr:nvGrpSpPr>
        <xdr:grpSpPr bwMode="auto">
          <a:xfrm>
            <a:off x="8" y="638"/>
            <a:ext cx="27" cy="27"/>
            <a:chOff x="0" y="727"/>
            <a:chExt cx="27" cy="27"/>
          </a:xfrm>
        </xdr:grpSpPr>
        <xdr:sp macro="" textlink="">
          <xdr:nvSpPr>
            <xdr:cNvPr id="9404" name="Oval 17">
              <a:extLst>
                <a:ext uri="{FF2B5EF4-FFF2-40B4-BE49-F238E27FC236}">
                  <a16:creationId xmlns:a16="http://schemas.microsoft.com/office/drawing/2014/main" id="{00000000-0008-0000-0300-0000BC240000}"/>
                </a:ext>
              </a:extLst>
            </xdr:cNvPr>
            <xdr:cNvSpPr>
              <a:spLocks noChangeArrowheads="1"/>
            </xdr:cNvSpPr>
          </xdr:nvSpPr>
          <xdr:spPr bwMode="auto">
            <a:xfrm>
              <a:off x="0" y="727"/>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34" name="Text Box 18">
              <a:extLst>
                <a:ext uri="{FF2B5EF4-FFF2-40B4-BE49-F238E27FC236}">
                  <a16:creationId xmlns:a16="http://schemas.microsoft.com/office/drawing/2014/main" id="{00000000-0008-0000-0300-000012240000}"/>
                </a:ext>
              </a:extLst>
            </xdr:cNvPr>
            <xdr:cNvSpPr txBox="1">
              <a:spLocks noChangeArrowheads="1"/>
            </xdr:cNvSpPr>
          </xdr:nvSpPr>
          <xdr:spPr bwMode="auto">
            <a:xfrm>
              <a:off x="2" y="728"/>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3</a:t>
              </a:r>
            </a:p>
          </xdr:txBody>
        </xdr:sp>
      </xdr:grpSp>
      <xdr:grpSp>
        <xdr:nvGrpSpPr>
          <xdr:cNvPr id="9380" name="Group 106">
            <a:extLst>
              <a:ext uri="{FF2B5EF4-FFF2-40B4-BE49-F238E27FC236}">
                <a16:creationId xmlns:a16="http://schemas.microsoft.com/office/drawing/2014/main" id="{00000000-0008-0000-0300-0000A4240000}"/>
              </a:ext>
            </a:extLst>
          </xdr:cNvPr>
          <xdr:cNvGrpSpPr>
            <a:grpSpLocks/>
          </xdr:cNvGrpSpPr>
        </xdr:nvGrpSpPr>
        <xdr:grpSpPr bwMode="auto">
          <a:xfrm>
            <a:off x="8" y="1079"/>
            <a:ext cx="28" cy="27"/>
            <a:chOff x="0" y="1168"/>
            <a:chExt cx="28" cy="27"/>
          </a:xfrm>
        </xdr:grpSpPr>
        <xdr:sp macro="" textlink="">
          <xdr:nvSpPr>
            <xdr:cNvPr id="9402" name="Oval 20">
              <a:extLst>
                <a:ext uri="{FF2B5EF4-FFF2-40B4-BE49-F238E27FC236}">
                  <a16:creationId xmlns:a16="http://schemas.microsoft.com/office/drawing/2014/main" id="{00000000-0008-0000-0300-0000BA240000}"/>
                </a:ext>
              </a:extLst>
            </xdr:cNvPr>
            <xdr:cNvSpPr>
              <a:spLocks noChangeArrowheads="1"/>
            </xdr:cNvSpPr>
          </xdr:nvSpPr>
          <xdr:spPr bwMode="auto">
            <a:xfrm>
              <a:off x="0" y="1168"/>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37" name="Text Box 21">
              <a:extLst>
                <a:ext uri="{FF2B5EF4-FFF2-40B4-BE49-F238E27FC236}">
                  <a16:creationId xmlns:a16="http://schemas.microsoft.com/office/drawing/2014/main" id="{00000000-0008-0000-0300-000015240000}"/>
                </a:ext>
              </a:extLst>
            </xdr:cNvPr>
            <xdr:cNvSpPr txBox="1">
              <a:spLocks noChangeArrowheads="1"/>
            </xdr:cNvSpPr>
          </xdr:nvSpPr>
          <xdr:spPr bwMode="auto">
            <a:xfrm>
              <a:off x="0" y="1169"/>
              <a:ext cx="28"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12</a:t>
              </a:r>
            </a:p>
          </xdr:txBody>
        </xdr:sp>
      </xdr:grpSp>
      <xdr:grpSp>
        <xdr:nvGrpSpPr>
          <xdr:cNvPr id="9381" name="Group 86">
            <a:extLst>
              <a:ext uri="{FF2B5EF4-FFF2-40B4-BE49-F238E27FC236}">
                <a16:creationId xmlns:a16="http://schemas.microsoft.com/office/drawing/2014/main" id="{00000000-0008-0000-0300-0000A5240000}"/>
              </a:ext>
            </a:extLst>
          </xdr:cNvPr>
          <xdr:cNvGrpSpPr>
            <a:grpSpLocks/>
          </xdr:cNvGrpSpPr>
        </xdr:nvGrpSpPr>
        <xdr:grpSpPr bwMode="auto">
          <a:xfrm>
            <a:off x="8" y="857"/>
            <a:ext cx="27" cy="27"/>
            <a:chOff x="0" y="946"/>
            <a:chExt cx="27" cy="27"/>
          </a:xfrm>
        </xdr:grpSpPr>
        <xdr:sp macro="" textlink="">
          <xdr:nvSpPr>
            <xdr:cNvPr id="9400" name="Oval 23">
              <a:extLst>
                <a:ext uri="{FF2B5EF4-FFF2-40B4-BE49-F238E27FC236}">
                  <a16:creationId xmlns:a16="http://schemas.microsoft.com/office/drawing/2014/main" id="{00000000-0008-0000-0300-0000B8240000}"/>
                </a:ext>
              </a:extLst>
            </xdr:cNvPr>
            <xdr:cNvSpPr>
              <a:spLocks noChangeArrowheads="1"/>
            </xdr:cNvSpPr>
          </xdr:nvSpPr>
          <xdr:spPr bwMode="auto">
            <a:xfrm>
              <a:off x="0" y="946"/>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0" name="Text Box 24">
              <a:extLst>
                <a:ext uri="{FF2B5EF4-FFF2-40B4-BE49-F238E27FC236}">
                  <a16:creationId xmlns:a16="http://schemas.microsoft.com/office/drawing/2014/main" id="{00000000-0008-0000-0300-000018240000}"/>
                </a:ext>
              </a:extLst>
            </xdr:cNvPr>
            <xdr:cNvSpPr txBox="1">
              <a:spLocks noChangeArrowheads="1"/>
            </xdr:cNvSpPr>
          </xdr:nvSpPr>
          <xdr:spPr bwMode="auto">
            <a:xfrm>
              <a:off x="3" y="947"/>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7</a:t>
              </a:r>
            </a:p>
          </xdr:txBody>
        </xdr:sp>
      </xdr:grpSp>
      <xdr:grpSp>
        <xdr:nvGrpSpPr>
          <xdr:cNvPr id="9382" name="Group 94">
            <a:extLst>
              <a:ext uri="{FF2B5EF4-FFF2-40B4-BE49-F238E27FC236}">
                <a16:creationId xmlns:a16="http://schemas.microsoft.com/office/drawing/2014/main" id="{00000000-0008-0000-0300-0000A6240000}"/>
              </a:ext>
            </a:extLst>
          </xdr:cNvPr>
          <xdr:cNvGrpSpPr>
            <a:grpSpLocks/>
          </xdr:cNvGrpSpPr>
        </xdr:nvGrpSpPr>
        <xdr:grpSpPr bwMode="auto">
          <a:xfrm>
            <a:off x="8" y="943"/>
            <a:ext cx="27" cy="27"/>
            <a:chOff x="0" y="1032"/>
            <a:chExt cx="27" cy="27"/>
          </a:xfrm>
        </xdr:grpSpPr>
        <xdr:sp macro="" textlink="">
          <xdr:nvSpPr>
            <xdr:cNvPr id="9398" name="Oval 26">
              <a:extLst>
                <a:ext uri="{FF2B5EF4-FFF2-40B4-BE49-F238E27FC236}">
                  <a16:creationId xmlns:a16="http://schemas.microsoft.com/office/drawing/2014/main" id="{00000000-0008-0000-0300-0000B6240000}"/>
                </a:ext>
              </a:extLst>
            </xdr:cNvPr>
            <xdr:cNvSpPr>
              <a:spLocks noChangeArrowheads="1"/>
            </xdr:cNvSpPr>
          </xdr:nvSpPr>
          <xdr:spPr bwMode="auto">
            <a:xfrm>
              <a:off x="0" y="103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3" name="Text Box 27">
              <a:extLst>
                <a:ext uri="{FF2B5EF4-FFF2-40B4-BE49-F238E27FC236}">
                  <a16:creationId xmlns:a16="http://schemas.microsoft.com/office/drawing/2014/main" id="{00000000-0008-0000-0300-00001B240000}"/>
                </a:ext>
              </a:extLst>
            </xdr:cNvPr>
            <xdr:cNvSpPr txBox="1">
              <a:spLocks noChangeArrowheads="1"/>
            </xdr:cNvSpPr>
          </xdr:nvSpPr>
          <xdr:spPr bwMode="auto">
            <a:xfrm>
              <a:off x="2" y="1033"/>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9</a:t>
              </a:r>
            </a:p>
          </xdr:txBody>
        </xdr:sp>
      </xdr:grpSp>
      <xdr:grpSp>
        <xdr:nvGrpSpPr>
          <xdr:cNvPr id="9383" name="Group 90">
            <a:extLst>
              <a:ext uri="{FF2B5EF4-FFF2-40B4-BE49-F238E27FC236}">
                <a16:creationId xmlns:a16="http://schemas.microsoft.com/office/drawing/2014/main" id="{00000000-0008-0000-0300-0000A7240000}"/>
              </a:ext>
            </a:extLst>
          </xdr:cNvPr>
          <xdr:cNvGrpSpPr>
            <a:grpSpLocks/>
          </xdr:cNvGrpSpPr>
        </xdr:nvGrpSpPr>
        <xdr:grpSpPr bwMode="auto">
          <a:xfrm>
            <a:off x="8" y="896"/>
            <a:ext cx="27" cy="27"/>
            <a:chOff x="0" y="985"/>
            <a:chExt cx="27" cy="27"/>
          </a:xfrm>
        </xdr:grpSpPr>
        <xdr:sp macro="" textlink="">
          <xdr:nvSpPr>
            <xdr:cNvPr id="9396" name="Oval 29">
              <a:extLst>
                <a:ext uri="{FF2B5EF4-FFF2-40B4-BE49-F238E27FC236}">
                  <a16:creationId xmlns:a16="http://schemas.microsoft.com/office/drawing/2014/main" id="{00000000-0008-0000-0300-0000B4240000}"/>
                </a:ext>
              </a:extLst>
            </xdr:cNvPr>
            <xdr:cNvSpPr>
              <a:spLocks noChangeArrowheads="1"/>
            </xdr:cNvSpPr>
          </xdr:nvSpPr>
          <xdr:spPr bwMode="auto">
            <a:xfrm>
              <a:off x="0" y="985"/>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6" name="Text Box 30">
              <a:extLst>
                <a:ext uri="{FF2B5EF4-FFF2-40B4-BE49-F238E27FC236}">
                  <a16:creationId xmlns:a16="http://schemas.microsoft.com/office/drawing/2014/main" id="{00000000-0008-0000-0300-00001E240000}"/>
                </a:ext>
              </a:extLst>
            </xdr:cNvPr>
            <xdr:cNvSpPr txBox="1">
              <a:spLocks noChangeArrowheads="1"/>
            </xdr:cNvSpPr>
          </xdr:nvSpPr>
          <xdr:spPr bwMode="auto">
            <a:xfrm>
              <a:off x="2" y="985"/>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8</a:t>
              </a:r>
            </a:p>
          </xdr:txBody>
        </xdr:sp>
      </xdr:grpSp>
      <xdr:grpSp>
        <xdr:nvGrpSpPr>
          <xdr:cNvPr id="9384" name="Group 98">
            <a:extLst>
              <a:ext uri="{FF2B5EF4-FFF2-40B4-BE49-F238E27FC236}">
                <a16:creationId xmlns:a16="http://schemas.microsoft.com/office/drawing/2014/main" id="{00000000-0008-0000-0300-0000A8240000}"/>
              </a:ext>
            </a:extLst>
          </xdr:cNvPr>
          <xdr:cNvGrpSpPr>
            <a:grpSpLocks/>
          </xdr:cNvGrpSpPr>
        </xdr:nvGrpSpPr>
        <xdr:grpSpPr bwMode="auto">
          <a:xfrm>
            <a:off x="8" y="997"/>
            <a:ext cx="29" cy="29"/>
            <a:chOff x="0" y="1086"/>
            <a:chExt cx="29" cy="29"/>
          </a:xfrm>
        </xdr:grpSpPr>
        <xdr:sp macro="" textlink="">
          <xdr:nvSpPr>
            <xdr:cNvPr id="9394" name="Oval 32">
              <a:extLst>
                <a:ext uri="{FF2B5EF4-FFF2-40B4-BE49-F238E27FC236}">
                  <a16:creationId xmlns:a16="http://schemas.microsoft.com/office/drawing/2014/main" id="{00000000-0008-0000-0300-0000B2240000}"/>
                </a:ext>
              </a:extLst>
            </xdr:cNvPr>
            <xdr:cNvSpPr>
              <a:spLocks noChangeArrowheads="1"/>
            </xdr:cNvSpPr>
          </xdr:nvSpPr>
          <xdr:spPr bwMode="auto">
            <a:xfrm>
              <a:off x="0" y="1087"/>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9" name="Text Box 33">
              <a:extLst>
                <a:ext uri="{FF2B5EF4-FFF2-40B4-BE49-F238E27FC236}">
                  <a16:creationId xmlns:a16="http://schemas.microsoft.com/office/drawing/2014/main" id="{00000000-0008-0000-0300-000021240000}"/>
                </a:ext>
              </a:extLst>
            </xdr:cNvPr>
            <xdr:cNvSpPr txBox="1">
              <a:spLocks noChangeArrowheads="1"/>
            </xdr:cNvSpPr>
          </xdr:nvSpPr>
          <xdr:spPr bwMode="auto">
            <a:xfrm>
              <a:off x="0" y="1086"/>
              <a:ext cx="29" cy="29"/>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10</a:t>
              </a:r>
            </a:p>
          </xdr:txBody>
        </xdr:sp>
      </xdr:grpSp>
      <xdr:grpSp>
        <xdr:nvGrpSpPr>
          <xdr:cNvPr id="9385" name="Group 102">
            <a:extLst>
              <a:ext uri="{FF2B5EF4-FFF2-40B4-BE49-F238E27FC236}">
                <a16:creationId xmlns:a16="http://schemas.microsoft.com/office/drawing/2014/main" id="{00000000-0008-0000-0300-0000A9240000}"/>
              </a:ext>
            </a:extLst>
          </xdr:cNvPr>
          <xdr:cNvGrpSpPr>
            <a:grpSpLocks/>
          </xdr:cNvGrpSpPr>
        </xdr:nvGrpSpPr>
        <xdr:grpSpPr bwMode="auto">
          <a:xfrm>
            <a:off x="8" y="1043"/>
            <a:ext cx="29" cy="28"/>
            <a:chOff x="0" y="1132"/>
            <a:chExt cx="29" cy="28"/>
          </a:xfrm>
        </xdr:grpSpPr>
        <xdr:sp macro="" textlink="">
          <xdr:nvSpPr>
            <xdr:cNvPr id="9392" name="Oval 35">
              <a:extLst>
                <a:ext uri="{FF2B5EF4-FFF2-40B4-BE49-F238E27FC236}">
                  <a16:creationId xmlns:a16="http://schemas.microsoft.com/office/drawing/2014/main" id="{00000000-0008-0000-0300-0000B0240000}"/>
                </a:ext>
              </a:extLst>
            </xdr:cNvPr>
            <xdr:cNvSpPr>
              <a:spLocks noChangeArrowheads="1"/>
            </xdr:cNvSpPr>
          </xdr:nvSpPr>
          <xdr:spPr bwMode="auto">
            <a:xfrm>
              <a:off x="0" y="113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52" name="Text Box 36">
              <a:extLst>
                <a:ext uri="{FF2B5EF4-FFF2-40B4-BE49-F238E27FC236}">
                  <a16:creationId xmlns:a16="http://schemas.microsoft.com/office/drawing/2014/main" id="{00000000-0008-0000-0300-000024240000}"/>
                </a:ext>
              </a:extLst>
            </xdr:cNvPr>
            <xdr:cNvSpPr txBox="1">
              <a:spLocks noChangeArrowheads="1"/>
            </xdr:cNvSpPr>
          </xdr:nvSpPr>
          <xdr:spPr bwMode="auto">
            <a:xfrm>
              <a:off x="0" y="1134"/>
              <a:ext cx="29"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11</a:t>
              </a:r>
            </a:p>
          </xdr:txBody>
        </xdr:sp>
      </xdr:grpSp>
      <xdr:grpSp>
        <xdr:nvGrpSpPr>
          <xdr:cNvPr id="9387" name="Group 82">
            <a:extLst>
              <a:ext uri="{FF2B5EF4-FFF2-40B4-BE49-F238E27FC236}">
                <a16:creationId xmlns:a16="http://schemas.microsoft.com/office/drawing/2014/main" id="{00000000-0008-0000-0300-0000AB240000}"/>
              </a:ext>
            </a:extLst>
          </xdr:cNvPr>
          <xdr:cNvGrpSpPr>
            <a:grpSpLocks/>
          </xdr:cNvGrpSpPr>
        </xdr:nvGrpSpPr>
        <xdr:grpSpPr bwMode="auto">
          <a:xfrm>
            <a:off x="8" y="814"/>
            <a:ext cx="27" cy="27"/>
            <a:chOff x="0" y="903"/>
            <a:chExt cx="27" cy="27"/>
          </a:xfrm>
        </xdr:grpSpPr>
        <xdr:sp macro="" textlink="">
          <xdr:nvSpPr>
            <xdr:cNvPr id="9388" name="Oval 41">
              <a:extLst>
                <a:ext uri="{FF2B5EF4-FFF2-40B4-BE49-F238E27FC236}">
                  <a16:creationId xmlns:a16="http://schemas.microsoft.com/office/drawing/2014/main" id="{00000000-0008-0000-0300-0000AC240000}"/>
                </a:ext>
              </a:extLst>
            </xdr:cNvPr>
            <xdr:cNvSpPr>
              <a:spLocks noChangeArrowheads="1"/>
            </xdr:cNvSpPr>
          </xdr:nvSpPr>
          <xdr:spPr bwMode="auto">
            <a:xfrm>
              <a:off x="0" y="90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58" name="Text Box 42">
              <a:extLst>
                <a:ext uri="{FF2B5EF4-FFF2-40B4-BE49-F238E27FC236}">
                  <a16:creationId xmlns:a16="http://schemas.microsoft.com/office/drawing/2014/main" id="{00000000-0008-0000-0300-00002A240000}"/>
                </a:ext>
              </a:extLst>
            </xdr:cNvPr>
            <xdr:cNvSpPr txBox="1">
              <a:spLocks noChangeArrowheads="1"/>
            </xdr:cNvSpPr>
          </xdr:nvSpPr>
          <xdr:spPr bwMode="auto">
            <a:xfrm>
              <a:off x="2" y="904"/>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6</a:t>
              </a:r>
            </a:p>
          </xdr:txBody>
        </xdr:sp>
      </xdr:grpSp>
    </xdr:grpSp>
    <xdr:clientData/>
  </xdr:twoCellAnchor>
  <xdr:twoCellAnchor>
    <xdr:from>
      <xdr:col>1</xdr:col>
      <xdr:colOff>109900</xdr:colOff>
      <xdr:row>2</xdr:row>
      <xdr:rowOff>581881</xdr:rowOff>
    </xdr:from>
    <xdr:to>
      <xdr:col>2</xdr:col>
      <xdr:colOff>5892807</xdr:colOff>
      <xdr:row>5</xdr:row>
      <xdr:rowOff>492034</xdr:rowOff>
    </xdr:to>
    <xdr:grpSp>
      <xdr:nvGrpSpPr>
        <xdr:cNvPr id="9336" name="Group 114">
          <a:extLst>
            <a:ext uri="{FF2B5EF4-FFF2-40B4-BE49-F238E27FC236}">
              <a16:creationId xmlns:a16="http://schemas.microsoft.com/office/drawing/2014/main" id="{00000000-0008-0000-0300-000078240000}"/>
            </a:ext>
          </a:extLst>
        </xdr:cNvPr>
        <xdr:cNvGrpSpPr>
          <a:grpSpLocks/>
        </xdr:cNvGrpSpPr>
      </xdr:nvGrpSpPr>
      <xdr:grpSpPr bwMode="auto">
        <a:xfrm>
          <a:off x="401253" y="1254234"/>
          <a:ext cx="6040642" cy="1647065"/>
          <a:chOff x="41" y="131"/>
          <a:chExt cx="617" cy="174"/>
        </a:xfrm>
      </xdr:grpSpPr>
      <xdr:grpSp>
        <xdr:nvGrpSpPr>
          <xdr:cNvPr id="9339" name="Group 63">
            <a:extLst>
              <a:ext uri="{FF2B5EF4-FFF2-40B4-BE49-F238E27FC236}">
                <a16:creationId xmlns:a16="http://schemas.microsoft.com/office/drawing/2014/main" id="{00000000-0008-0000-0300-00007B240000}"/>
              </a:ext>
            </a:extLst>
          </xdr:cNvPr>
          <xdr:cNvGrpSpPr>
            <a:grpSpLocks/>
          </xdr:cNvGrpSpPr>
        </xdr:nvGrpSpPr>
        <xdr:grpSpPr bwMode="auto">
          <a:xfrm>
            <a:off x="41" y="278"/>
            <a:ext cx="27" cy="27"/>
            <a:chOff x="0" y="562"/>
            <a:chExt cx="27" cy="27"/>
          </a:xfrm>
        </xdr:grpSpPr>
        <xdr:sp macro="" textlink="">
          <xdr:nvSpPr>
            <xdr:cNvPr id="9373" name="Oval 64">
              <a:extLst>
                <a:ext uri="{FF2B5EF4-FFF2-40B4-BE49-F238E27FC236}">
                  <a16:creationId xmlns:a16="http://schemas.microsoft.com/office/drawing/2014/main" id="{00000000-0008-0000-0300-00009D240000}"/>
                </a:ext>
              </a:extLst>
            </xdr:cNvPr>
            <xdr:cNvSpPr>
              <a:spLocks noChangeArrowheads="1"/>
            </xdr:cNvSpPr>
          </xdr:nvSpPr>
          <xdr:spPr bwMode="auto">
            <a:xfrm>
              <a:off x="0" y="56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81" name="Text Box 65">
              <a:extLst>
                <a:ext uri="{FF2B5EF4-FFF2-40B4-BE49-F238E27FC236}">
                  <a16:creationId xmlns:a16="http://schemas.microsoft.com/office/drawing/2014/main" id="{00000000-0008-0000-0300-000041240000}"/>
                </a:ext>
              </a:extLst>
            </xdr:cNvPr>
            <xdr:cNvSpPr txBox="1">
              <a:spLocks noChangeArrowheads="1"/>
            </xdr:cNvSpPr>
          </xdr:nvSpPr>
          <xdr:spPr bwMode="auto">
            <a:xfrm>
              <a:off x="2" y="563"/>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a:t>
              </a:r>
            </a:p>
          </xdr:txBody>
        </xdr:sp>
      </xdr:grpSp>
      <xdr:grpSp>
        <xdr:nvGrpSpPr>
          <xdr:cNvPr id="9340" name="Group 67">
            <a:extLst>
              <a:ext uri="{FF2B5EF4-FFF2-40B4-BE49-F238E27FC236}">
                <a16:creationId xmlns:a16="http://schemas.microsoft.com/office/drawing/2014/main" id="{00000000-0008-0000-0300-00007C240000}"/>
              </a:ext>
            </a:extLst>
          </xdr:cNvPr>
          <xdr:cNvGrpSpPr>
            <a:grpSpLocks/>
          </xdr:cNvGrpSpPr>
        </xdr:nvGrpSpPr>
        <xdr:grpSpPr bwMode="auto">
          <a:xfrm>
            <a:off x="170" y="278"/>
            <a:ext cx="27" cy="27"/>
            <a:chOff x="0" y="623"/>
            <a:chExt cx="27" cy="27"/>
          </a:xfrm>
        </xdr:grpSpPr>
        <xdr:sp macro="" textlink="">
          <xdr:nvSpPr>
            <xdr:cNvPr id="9371" name="Oval 68">
              <a:extLst>
                <a:ext uri="{FF2B5EF4-FFF2-40B4-BE49-F238E27FC236}">
                  <a16:creationId xmlns:a16="http://schemas.microsoft.com/office/drawing/2014/main" id="{00000000-0008-0000-0300-00009B240000}"/>
                </a:ext>
              </a:extLst>
            </xdr:cNvPr>
            <xdr:cNvSpPr>
              <a:spLocks noChangeArrowheads="1"/>
            </xdr:cNvSpPr>
          </xdr:nvSpPr>
          <xdr:spPr bwMode="auto">
            <a:xfrm>
              <a:off x="0" y="6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85" name="Text Box 69">
              <a:extLst>
                <a:ext uri="{FF2B5EF4-FFF2-40B4-BE49-F238E27FC236}">
                  <a16:creationId xmlns:a16="http://schemas.microsoft.com/office/drawing/2014/main" id="{00000000-0008-0000-0300-000045240000}"/>
                </a:ext>
              </a:extLst>
            </xdr:cNvPr>
            <xdr:cNvSpPr txBox="1">
              <a:spLocks noChangeArrowheads="1"/>
            </xdr:cNvSpPr>
          </xdr:nvSpPr>
          <xdr:spPr bwMode="auto">
            <a:xfrm>
              <a:off x="2" y="624"/>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2</a:t>
              </a:r>
            </a:p>
          </xdr:txBody>
        </xdr:sp>
      </xdr:grpSp>
      <xdr:grpSp>
        <xdr:nvGrpSpPr>
          <xdr:cNvPr id="9341" name="Group 71">
            <a:extLst>
              <a:ext uri="{FF2B5EF4-FFF2-40B4-BE49-F238E27FC236}">
                <a16:creationId xmlns:a16="http://schemas.microsoft.com/office/drawing/2014/main" id="{00000000-0008-0000-0300-00007D240000}"/>
              </a:ext>
            </a:extLst>
          </xdr:cNvPr>
          <xdr:cNvGrpSpPr>
            <a:grpSpLocks/>
          </xdr:cNvGrpSpPr>
        </xdr:nvGrpSpPr>
        <xdr:grpSpPr bwMode="auto">
          <a:xfrm>
            <a:off x="214" y="233"/>
            <a:ext cx="27" cy="27"/>
            <a:chOff x="0" y="723"/>
            <a:chExt cx="27" cy="27"/>
          </a:xfrm>
        </xdr:grpSpPr>
        <xdr:sp macro="" textlink="">
          <xdr:nvSpPr>
            <xdr:cNvPr id="9369" name="Oval 72">
              <a:extLst>
                <a:ext uri="{FF2B5EF4-FFF2-40B4-BE49-F238E27FC236}">
                  <a16:creationId xmlns:a16="http://schemas.microsoft.com/office/drawing/2014/main" id="{00000000-0008-0000-0300-000099240000}"/>
                </a:ext>
              </a:extLst>
            </xdr:cNvPr>
            <xdr:cNvSpPr>
              <a:spLocks noChangeArrowheads="1"/>
            </xdr:cNvSpPr>
          </xdr:nvSpPr>
          <xdr:spPr bwMode="auto">
            <a:xfrm>
              <a:off x="0" y="7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89" name="Text Box 73">
              <a:extLst>
                <a:ext uri="{FF2B5EF4-FFF2-40B4-BE49-F238E27FC236}">
                  <a16:creationId xmlns:a16="http://schemas.microsoft.com/office/drawing/2014/main" id="{00000000-0008-0000-0300-000049240000}"/>
                </a:ext>
              </a:extLst>
            </xdr:cNvPr>
            <xdr:cNvSpPr txBox="1">
              <a:spLocks noChangeArrowheads="1"/>
            </xdr:cNvSpPr>
          </xdr:nvSpPr>
          <xdr:spPr bwMode="auto">
            <a:xfrm>
              <a:off x="3" y="724"/>
              <a:ext cx="23"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3</a:t>
              </a:r>
            </a:p>
          </xdr:txBody>
        </xdr:sp>
      </xdr:grpSp>
      <xdr:grpSp>
        <xdr:nvGrpSpPr>
          <xdr:cNvPr id="9342" name="Group 75">
            <a:extLst>
              <a:ext uri="{FF2B5EF4-FFF2-40B4-BE49-F238E27FC236}">
                <a16:creationId xmlns:a16="http://schemas.microsoft.com/office/drawing/2014/main" id="{00000000-0008-0000-0300-00007E240000}"/>
              </a:ext>
            </a:extLst>
          </xdr:cNvPr>
          <xdr:cNvGrpSpPr>
            <a:grpSpLocks/>
          </xdr:cNvGrpSpPr>
        </xdr:nvGrpSpPr>
        <xdr:grpSpPr bwMode="auto">
          <a:xfrm>
            <a:off x="257" y="233"/>
            <a:ext cx="27" cy="27"/>
            <a:chOff x="0" y="803"/>
            <a:chExt cx="27" cy="27"/>
          </a:xfrm>
        </xdr:grpSpPr>
        <xdr:sp macro="" textlink="">
          <xdr:nvSpPr>
            <xdr:cNvPr id="9367" name="Oval 76">
              <a:extLst>
                <a:ext uri="{FF2B5EF4-FFF2-40B4-BE49-F238E27FC236}">
                  <a16:creationId xmlns:a16="http://schemas.microsoft.com/office/drawing/2014/main" id="{00000000-0008-0000-0300-000097240000}"/>
                </a:ext>
              </a:extLst>
            </xdr:cNvPr>
            <xdr:cNvSpPr>
              <a:spLocks noChangeArrowheads="1"/>
            </xdr:cNvSpPr>
          </xdr:nvSpPr>
          <xdr:spPr bwMode="auto">
            <a:xfrm>
              <a:off x="0" y="80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93" name="Text Box 77">
              <a:extLst>
                <a:ext uri="{FF2B5EF4-FFF2-40B4-BE49-F238E27FC236}">
                  <a16:creationId xmlns:a16="http://schemas.microsoft.com/office/drawing/2014/main" id="{00000000-0008-0000-0300-00004D240000}"/>
                </a:ext>
              </a:extLst>
            </xdr:cNvPr>
            <xdr:cNvSpPr txBox="1">
              <a:spLocks noChangeArrowheads="1"/>
            </xdr:cNvSpPr>
          </xdr:nvSpPr>
          <xdr:spPr bwMode="auto">
            <a:xfrm>
              <a:off x="2" y="804"/>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4</a:t>
              </a:r>
            </a:p>
          </xdr:txBody>
        </xdr:sp>
      </xdr:grpSp>
      <xdr:grpSp>
        <xdr:nvGrpSpPr>
          <xdr:cNvPr id="9343" name="Group 79">
            <a:extLst>
              <a:ext uri="{FF2B5EF4-FFF2-40B4-BE49-F238E27FC236}">
                <a16:creationId xmlns:a16="http://schemas.microsoft.com/office/drawing/2014/main" id="{00000000-0008-0000-0300-00007F240000}"/>
              </a:ext>
            </a:extLst>
          </xdr:cNvPr>
          <xdr:cNvGrpSpPr>
            <a:grpSpLocks/>
          </xdr:cNvGrpSpPr>
        </xdr:nvGrpSpPr>
        <xdr:grpSpPr bwMode="auto">
          <a:xfrm>
            <a:off x="300" y="233"/>
            <a:ext cx="27" cy="27"/>
            <a:chOff x="0" y="863"/>
            <a:chExt cx="27" cy="27"/>
          </a:xfrm>
        </xdr:grpSpPr>
        <xdr:sp macro="" textlink="">
          <xdr:nvSpPr>
            <xdr:cNvPr id="9365" name="Oval 80">
              <a:extLst>
                <a:ext uri="{FF2B5EF4-FFF2-40B4-BE49-F238E27FC236}">
                  <a16:creationId xmlns:a16="http://schemas.microsoft.com/office/drawing/2014/main" id="{00000000-0008-0000-0300-000095240000}"/>
                </a:ext>
              </a:extLst>
            </xdr:cNvPr>
            <xdr:cNvSpPr>
              <a:spLocks noChangeArrowheads="1"/>
            </xdr:cNvSpPr>
          </xdr:nvSpPr>
          <xdr:spPr bwMode="auto">
            <a:xfrm>
              <a:off x="0" y="86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97" name="Text Box 81">
              <a:extLst>
                <a:ext uri="{FF2B5EF4-FFF2-40B4-BE49-F238E27FC236}">
                  <a16:creationId xmlns:a16="http://schemas.microsoft.com/office/drawing/2014/main" id="{00000000-0008-0000-0300-000051240000}"/>
                </a:ext>
              </a:extLst>
            </xdr:cNvPr>
            <xdr:cNvSpPr txBox="1">
              <a:spLocks noChangeArrowheads="1"/>
            </xdr:cNvSpPr>
          </xdr:nvSpPr>
          <xdr:spPr bwMode="auto">
            <a:xfrm>
              <a:off x="2" y="864"/>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5</a:t>
              </a:r>
            </a:p>
          </xdr:txBody>
        </xdr:sp>
      </xdr:grpSp>
      <xdr:grpSp>
        <xdr:nvGrpSpPr>
          <xdr:cNvPr id="9344" name="Group 83">
            <a:extLst>
              <a:ext uri="{FF2B5EF4-FFF2-40B4-BE49-F238E27FC236}">
                <a16:creationId xmlns:a16="http://schemas.microsoft.com/office/drawing/2014/main" id="{00000000-0008-0000-0300-000080240000}"/>
              </a:ext>
            </a:extLst>
          </xdr:cNvPr>
          <xdr:cNvGrpSpPr>
            <a:grpSpLocks/>
          </xdr:cNvGrpSpPr>
        </xdr:nvGrpSpPr>
        <xdr:grpSpPr bwMode="auto">
          <a:xfrm>
            <a:off x="345" y="233"/>
            <a:ext cx="27" cy="27"/>
            <a:chOff x="0" y="922"/>
            <a:chExt cx="27" cy="27"/>
          </a:xfrm>
        </xdr:grpSpPr>
        <xdr:sp macro="" textlink="">
          <xdr:nvSpPr>
            <xdr:cNvPr id="9363" name="Oval 84">
              <a:extLst>
                <a:ext uri="{FF2B5EF4-FFF2-40B4-BE49-F238E27FC236}">
                  <a16:creationId xmlns:a16="http://schemas.microsoft.com/office/drawing/2014/main" id="{00000000-0008-0000-0300-000093240000}"/>
                </a:ext>
              </a:extLst>
            </xdr:cNvPr>
            <xdr:cNvSpPr>
              <a:spLocks noChangeArrowheads="1"/>
            </xdr:cNvSpPr>
          </xdr:nvSpPr>
          <xdr:spPr bwMode="auto">
            <a:xfrm>
              <a:off x="0" y="92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01" name="Text Box 85">
              <a:extLst>
                <a:ext uri="{FF2B5EF4-FFF2-40B4-BE49-F238E27FC236}">
                  <a16:creationId xmlns:a16="http://schemas.microsoft.com/office/drawing/2014/main" id="{00000000-0008-0000-0300-000055240000}"/>
                </a:ext>
              </a:extLst>
            </xdr:cNvPr>
            <xdr:cNvSpPr txBox="1">
              <a:spLocks noChangeArrowheads="1"/>
            </xdr:cNvSpPr>
          </xdr:nvSpPr>
          <xdr:spPr bwMode="auto">
            <a:xfrm>
              <a:off x="2" y="923"/>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6</a:t>
              </a:r>
            </a:p>
          </xdr:txBody>
        </xdr:sp>
      </xdr:grpSp>
      <xdr:grpSp>
        <xdr:nvGrpSpPr>
          <xdr:cNvPr id="9345" name="Group 87">
            <a:extLst>
              <a:ext uri="{FF2B5EF4-FFF2-40B4-BE49-F238E27FC236}">
                <a16:creationId xmlns:a16="http://schemas.microsoft.com/office/drawing/2014/main" id="{00000000-0008-0000-0300-000081240000}"/>
              </a:ext>
            </a:extLst>
          </xdr:cNvPr>
          <xdr:cNvGrpSpPr>
            <a:grpSpLocks/>
          </xdr:cNvGrpSpPr>
        </xdr:nvGrpSpPr>
        <xdr:grpSpPr bwMode="auto">
          <a:xfrm>
            <a:off x="391" y="233"/>
            <a:ext cx="27" cy="27"/>
            <a:chOff x="0" y="982"/>
            <a:chExt cx="27" cy="27"/>
          </a:xfrm>
        </xdr:grpSpPr>
        <xdr:sp macro="" textlink="">
          <xdr:nvSpPr>
            <xdr:cNvPr id="9361" name="Oval 88">
              <a:extLst>
                <a:ext uri="{FF2B5EF4-FFF2-40B4-BE49-F238E27FC236}">
                  <a16:creationId xmlns:a16="http://schemas.microsoft.com/office/drawing/2014/main" id="{00000000-0008-0000-0300-000091240000}"/>
                </a:ext>
              </a:extLst>
            </xdr:cNvPr>
            <xdr:cNvSpPr>
              <a:spLocks noChangeArrowheads="1"/>
            </xdr:cNvSpPr>
          </xdr:nvSpPr>
          <xdr:spPr bwMode="auto">
            <a:xfrm>
              <a:off x="0" y="98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05" name="Text Box 89">
              <a:extLst>
                <a:ext uri="{FF2B5EF4-FFF2-40B4-BE49-F238E27FC236}">
                  <a16:creationId xmlns:a16="http://schemas.microsoft.com/office/drawing/2014/main" id="{00000000-0008-0000-0300-000059240000}"/>
                </a:ext>
              </a:extLst>
            </xdr:cNvPr>
            <xdr:cNvSpPr txBox="1">
              <a:spLocks noChangeArrowheads="1"/>
            </xdr:cNvSpPr>
          </xdr:nvSpPr>
          <xdr:spPr bwMode="auto">
            <a:xfrm>
              <a:off x="3" y="983"/>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7</a:t>
              </a:r>
            </a:p>
          </xdr:txBody>
        </xdr:sp>
      </xdr:grpSp>
      <xdr:grpSp>
        <xdr:nvGrpSpPr>
          <xdr:cNvPr id="9346" name="Group 91">
            <a:extLst>
              <a:ext uri="{FF2B5EF4-FFF2-40B4-BE49-F238E27FC236}">
                <a16:creationId xmlns:a16="http://schemas.microsoft.com/office/drawing/2014/main" id="{00000000-0008-0000-0300-000082240000}"/>
              </a:ext>
            </a:extLst>
          </xdr:cNvPr>
          <xdr:cNvGrpSpPr>
            <a:grpSpLocks/>
          </xdr:cNvGrpSpPr>
        </xdr:nvGrpSpPr>
        <xdr:grpSpPr bwMode="auto">
          <a:xfrm>
            <a:off x="434" y="233"/>
            <a:ext cx="27" cy="27"/>
            <a:chOff x="0" y="1023"/>
            <a:chExt cx="27" cy="27"/>
          </a:xfrm>
        </xdr:grpSpPr>
        <xdr:sp macro="" textlink="">
          <xdr:nvSpPr>
            <xdr:cNvPr id="9359" name="Oval 92">
              <a:extLst>
                <a:ext uri="{FF2B5EF4-FFF2-40B4-BE49-F238E27FC236}">
                  <a16:creationId xmlns:a16="http://schemas.microsoft.com/office/drawing/2014/main" id="{00000000-0008-0000-0300-00008F240000}"/>
                </a:ext>
              </a:extLst>
            </xdr:cNvPr>
            <xdr:cNvSpPr>
              <a:spLocks noChangeArrowheads="1"/>
            </xdr:cNvSpPr>
          </xdr:nvSpPr>
          <xdr:spPr bwMode="auto">
            <a:xfrm>
              <a:off x="0" y="10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09" name="Text Box 93">
              <a:extLst>
                <a:ext uri="{FF2B5EF4-FFF2-40B4-BE49-F238E27FC236}">
                  <a16:creationId xmlns:a16="http://schemas.microsoft.com/office/drawing/2014/main" id="{00000000-0008-0000-0300-00005D240000}"/>
                </a:ext>
              </a:extLst>
            </xdr:cNvPr>
            <xdr:cNvSpPr txBox="1">
              <a:spLocks noChangeArrowheads="1"/>
            </xdr:cNvSpPr>
          </xdr:nvSpPr>
          <xdr:spPr bwMode="auto">
            <a:xfrm>
              <a:off x="2" y="1024"/>
              <a:ext cx="23"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8</a:t>
              </a:r>
            </a:p>
          </xdr:txBody>
        </xdr:sp>
      </xdr:grpSp>
      <xdr:grpSp>
        <xdr:nvGrpSpPr>
          <xdr:cNvPr id="9347" name="Group 95">
            <a:extLst>
              <a:ext uri="{FF2B5EF4-FFF2-40B4-BE49-F238E27FC236}">
                <a16:creationId xmlns:a16="http://schemas.microsoft.com/office/drawing/2014/main" id="{00000000-0008-0000-0300-000083240000}"/>
              </a:ext>
            </a:extLst>
          </xdr:cNvPr>
          <xdr:cNvGrpSpPr>
            <a:grpSpLocks/>
          </xdr:cNvGrpSpPr>
        </xdr:nvGrpSpPr>
        <xdr:grpSpPr bwMode="auto">
          <a:xfrm>
            <a:off x="478" y="233"/>
            <a:ext cx="27" cy="27"/>
            <a:chOff x="0" y="1062"/>
            <a:chExt cx="27" cy="27"/>
          </a:xfrm>
        </xdr:grpSpPr>
        <xdr:sp macro="" textlink="">
          <xdr:nvSpPr>
            <xdr:cNvPr id="9357" name="Oval 96">
              <a:extLst>
                <a:ext uri="{FF2B5EF4-FFF2-40B4-BE49-F238E27FC236}">
                  <a16:creationId xmlns:a16="http://schemas.microsoft.com/office/drawing/2014/main" id="{00000000-0008-0000-0300-00008D240000}"/>
                </a:ext>
              </a:extLst>
            </xdr:cNvPr>
            <xdr:cNvSpPr>
              <a:spLocks noChangeArrowheads="1"/>
            </xdr:cNvSpPr>
          </xdr:nvSpPr>
          <xdr:spPr bwMode="auto">
            <a:xfrm>
              <a:off x="0" y="106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13" name="Text Box 97">
              <a:extLst>
                <a:ext uri="{FF2B5EF4-FFF2-40B4-BE49-F238E27FC236}">
                  <a16:creationId xmlns:a16="http://schemas.microsoft.com/office/drawing/2014/main" id="{00000000-0008-0000-0300-000061240000}"/>
                </a:ext>
              </a:extLst>
            </xdr:cNvPr>
            <xdr:cNvSpPr txBox="1">
              <a:spLocks noChangeArrowheads="1"/>
            </xdr:cNvSpPr>
          </xdr:nvSpPr>
          <xdr:spPr bwMode="auto">
            <a:xfrm>
              <a:off x="2" y="1063"/>
              <a:ext cx="24"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9</a:t>
              </a:r>
            </a:p>
          </xdr:txBody>
        </xdr:sp>
      </xdr:grpSp>
      <xdr:grpSp>
        <xdr:nvGrpSpPr>
          <xdr:cNvPr id="9348" name="Group 103">
            <a:extLst>
              <a:ext uri="{FF2B5EF4-FFF2-40B4-BE49-F238E27FC236}">
                <a16:creationId xmlns:a16="http://schemas.microsoft.com/office/drawing/2014/main" id="{00000000-0008-0000-0300-000084240000}"/>
              </a:ext>
            </a:extLst>
          </xdr:cNvPr>
          <xdr:cNvGrpSpPr>
            <a:grpSpLocks/>
          </xdr:cNvGrpSpPr>
        </xdr:nvGrpSpPr>
        <xdr:grpSpPr bwMode="auto">
          <a:xfrm>
            <a:off x="564" y="232"/>
            <a:ext cx="29" cy="28"/>
            <a:chOff x="0" y="1182"/>
            <a:chExt cx="29" cy="28"/>
          </a:xfrm>
        </xdr:grpSpPr>
        <xdr:sp macro="" textlink="">
          <xdr:nvSpPr>
            <xdr:cNvPr id="9355" name="Oval 104">
              <a:extLst>
                <a:ext uri="{FF2B5EF4-FFF2-40B4-BE49-F238E27FC236}">
                  <a16:creationId xmlns:a16="http://schemas.microsoft.com/office/drawing/2014/main" id="{00000000-0008-0000-0300-00008B240000}"/>
                </a:ext>
              </a:extLst>
            </xdr:cNvPr>
            <xdr:cNvSpPr>
              <a:spLocks noChangeArrowheads="1"/>
            </xdr:cNvSpPr>
          </xdr:nvSpPr>
          <xdr:spPr bwMode="auto">
            <a:xfrm>
              <a:off x="0" y="118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21" name="Text Box 105">
              <a:extLst>
                <a:ext uri="{FF2B5EF4-FFF2-40B4-BE49-F238E27FC236}">
                  <a16:creationId xmlns:a16="http://schemas.microsoft.com/office/drawing/2014/main" id="{00000000-0008-0000-0300-000069240000}"/>
                </a:ext>
              </a:extLst>
            </xdr:cNvPr>
            <xdr:cNvSpPr txBox="1">
              <a:spLocks noChangeArrowheads="1"/>
            </xdr:cNvSpPr>
          </xdr:nvSpPr>
          <xdr:spPr bwMode="auto">
            <a:xfrm>
              <a:off x="0" y="1184"/>
              <a:ext cx="29"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11</a:t>
              </a:r>
            </a:p>
          </xdr:txBody>
        </xdr:sp>
      </xdr:grpSp>
      <xdr:grpSp>
        <xdr:nvGrpSpPr>
          <xdr:cNvPr id="9349" name="Group 107">
            <a:extLst>
              <a:ext uri="{FF2B5EF4-FFF2-40B4-BE49-F238E27FC236}">
                <a16:creationId xmlns:a16="http://schemas.microsoft.com/office/drawing/2014/main" id="{00000000-0008-0000-0300-000085240000}"/>
              </a:ext>
            </a:extLst>
          </xdr:cNvPr>
          <xdr:cNvGrpSpPr>
            <a:grpSpLocks/>
          </xdr:cNvGrpSpPr>
        </xdr:nvGrpSpPr>
        <xdr:grpSpPr bwMode="auto">
          <a:xfrm>
            <a:off x="630" y="131"/>
            <a:ext cx="28" cy="27"/>
            <a:chOff x="0" y="1223"/>
            <a:chExt cx="28" cy="27"/>
          </a:xfrm>
        </xdr:grpSpPr>
        <xdr:sp macro="" textlink="">
          <xdr:nvSpPr>
            <xdr:cNvPr id="9353" name="Oval 108">
              <a:extLst>
                <a:ext uri="{FF2B5EF4-FFF2-40B4-BE49-F238E27FC236}">
                  <a16:creationId xmlns:a16="http://schemas.microsoft.com/office/drawing/2014/main" id="{00000000-0008-0000-0300-000089240000}"/>
                </a:ext>
              </a:extLst>
            </xdr:cNvPr>
            <xdr:cNvSpPr>
              <a:spLocks noChangeArrowheads="1"/>
            </xdr:cNvSpPr>
          </xdr:nvSpPr>
          <xdr:spPr bwMode="auto">
            <a:xfrm>
              <a:off x="0" y="12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25" name="Text Box 109">
              <a:extLst>
                <a:ext uri="{FF2B5EF4-FFF2-40B4-BE49-F238E27FC236}">
                  <a16:creationId xmlns:a16="http://schemas.microsoft.com/office/drawing/2014/main" id="{00000000-0008-0000-0300-00006D240000}"/>
                </a:ext>
              </a:extLst>
            </xdr:cNvPr>
            <xdr:cNvSpPr txBox="1">
              <a:spLocks noChangeArrowheads="1"/>
            </xdr:cNvSpPr>
          </xdr:nvSpPr>
          <xdr:spPr bwMode="auto">
            <a:xfrm>
              <a:off x="0" y="1224"/>
              <a:ext cx="28"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12</a:t>
              </a:r>
            </a:p>
          </xdr:txBody>
        </xdr:sp>
      </xdr:grpSp>
      <xdr:grpSp>
        <xdr:nvGrpSpPr>
          <xdr:cNvPr id="9350" name="Group 113">
            <a:extLst>
              <a:ext uri="{FF2B5EF4-FFF2-40B4-BE49-F238E27FC236}">
                <a16:creationId xmlns:a16="http://schemas.microsoft.com/office/drawing/2014/main" id="{00000000-0008-0000-0300-000086240000}"/>
              </a:ext>
            </a:extLst>
          </xdr:cNvPr>
          <xdr:cNvGrpSpPr>
            <a:grpSpLocks/>
          </xdr:cNvGrpSpPr>
        </xdr:nvGrpSpPr>
        <xdr:grpSpPr bwMode="auto">
          <a:xfrm>
            <a:off x="522" y="232"/>
            <a:ext cx="29" cy="28"/>
            <a:chOff x="522" y="269"/>
            <a:chExt cx="29" cy="28"/>
          </a:xfrm>
        </xdr:grpSpPr>
        <xdr:sp macro="" textlink="">
          <xdr:nvSpPr>
            <xdr:cNvPr id="9351" name="Oval 111">
              <a:extLst>
                <a:ext uri="{FF2B5EF4-FFF2-40B4-BE49-F238E27FC236}">
                  <a16:creationId xmlns:a16="http://schemas.microsoft.com/office/drawing/2014/main" id="{00000000-0008-0000-0300-000087240000}"/>
                </a:ext>
              </a:extLst>
            </xdr:cNvPr>
            <xdr:cNvSpPr>
              <a:spLocks noChangeArrowheads="1"/>
            </xdr:cNvSpPr>
          </xdr:nvSpPr>
          <xdr:spPr bwMode="auto">
            <a:xfrm>
              <a:off x="522" y="269"/>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28" name="Text Box 112">
              <a:extLst>
                <a:ext uri="{FF2B5EF4-FFF2-40B4-BE49-F238E27FC236}">
                  <a16:creationId xmlns:a16="http://schemas.microsoft.com/office/drawing/2014/main" id="{00000000-0008-0000-0300-000070240000}"/>
                </a:ext>
              </a:extLst>
            </xdr:cNvPr>
            <xdr:cNvSpPr txBox="1">
              <a:spLocks noChangeArrowheads="1"/>
            </xdr:cNvSpPr>
          </xdr:nvSpPr>
          <xdr:spPr bwMode="auto">
            <a:xfrm>
              <a:off x="522" y="271"/>
              <a:ext cx="29" cy="26"/>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10</a:t>
              </a:r>
            </a:p>
          </xdr:txBody>
        </xdr:sp>
      </xdr:grpSp>
    </xdr:grpSp>
    <xdr:clientData/>
  </xdr:twoCellAnchor>
  <xdr:twoCellAnchor>
    <xdr:from>
      <xdr:col>0</xdr:col>
      <xdr:colOff>68580</xdr:colOff>
      <xdr:row>13</xdr:row>
      <xdr:rowOff>578192</xdr:rowOff>
    </xdr:from>
    <xdr:to>
      <xdr:col>1</xdr:col>
      <xdr:colOff>36567</xdr:colOff>
      <xdr:row>13</xdr:row>
      <xdr:rowOff>836032</xdr:rowOff>
    </xdr:to>
    <xdr:sp macro="" textlink="">
      <xdr:nvSpPr>
        <xdr:cNvPr id="86" name="Oval 17">
          <a:extLst>
            <a:ext uri="{FF2B5EF4-FFF2-40B4-BE49-F238E27FC236}">
              <a16:creationId xmlns:a16="http://schemas.microsoft.com/office/drawing/2014/main" id="{00000000-0008-0000-0300-000056000000}"/>
            </a:ext>
          </a:extLst>
        </xdr:cNvPr>
        <xdr:cNvSpPr>
          <a:spLocks noChangeArrowheads="1"/>
        </xdr:cNvSpPr>
      </xdr:nvSpPr>
      <xdr:spPr bwMode="auto">
        <a:xfrm>
          <a:off x="68580" y="7564780"/>
          <a:ext cx="263262" cy="25784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88182</xdr:colOff>
      <xdr:row>13</xdr:row>
      <xdr:rowOff>587742</xdr:rowOff>
    </xdr:from>
    <xdr:to>
      <xdr:col>1</xdr:col>
      <xdr:colOff>26766</xdr:colOff>
      <xdr:row>13</xdr:row>
      <xdr:rowOff>836032</xdr:rowOff>
    </xdr:to>
    <xdr:sp macro="" textlink="">
      <xdr:nvSpPr>
        <xdr:cNvPr id="87" name="Text Box 18">
          <a:extLst>
            <a:ext uri="{FF2B5EF4-FFF2-40B4-BE49-F238E27FC236}">
              <a16:creationId xmlns:a16="http://schemas.microsoft.com/office/drawing/2014/main" id="{00000000-0008-0000-0300-000057000000}"/>
            </a:ext>
          </a:extLst>
        </xdr:cNvPr>
        <xdr:cNvSpPr txBox="1">
          <a:spLocks noChangeArrowheads="1"/>
        </xdr:cNvSpPr>
      </xdr:nvSpPr>
      <xdr:spPr bwMode="auto">
        <a:xfrm>
          <a:off x="88182" y="7574330"/>
          <a:ext cx="233859" cy="24829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4</a:t>
          </a:r>
        </a:p>
      </xdr:txBody>
    </xdr:sp>
    <xdr:clientData/>
  </xdr:twoCellAnchor>
  <xdr:twoCellAnchor>
    <xdr:from>
      <xdr:col>2</xdr:col>
      <xdr:colOff>3780117</xdr:colOff>
      <xdr:row>0</xdr:row>
      <xdr:rowOff>343648</xdr:rowOff>
    </xdr:from>
    <xdr:to>
      <xdr:col>2</xdr:col>
      <xdr:colOff>6559176</xdr:colOff>
      <xdr:row>2</xdr:row>
      <xdr:rowOff>298823</xdr:rowOff>
    </xdr:to>
    <xdr:sp macro="" textlink="">
      <xdr:nvSpPr>
        <xdr:cNvPr id="83" name="Freihandform 82">
          <a:extLst>
            <a:ext uri="{FF2B5EF4-FFF2-40B4-BE49-F238E27FC236}">
              <a16:creationId xmlns:a16="http://schemas.microsoft.com/office/drawing/2014/main" id="{00000000-0008-0000-0300-000053000000}"/>
            </a:ext>
          </a:extLst>
        </xdr:cNvPr>
        <xdr:cNvSpPr/>
      </xdr:nvSpPr>
      <xdr:spPr>
        <a:xfrm>
          <a:off x="4512235" y="343648"/>
          <a:ext cx="2779059" cy="627528"/>
        </a:xfrm>
        <a:custGeom>
          <a:avLst/>
          <a:gdLst>
            <a:gd name="connsiteX0" fmla="*/ 0 w 1524000"/>
            <a:gd name="connsiteY0" fmla="*/ 0 h 914400"/>
            <a:gd name="connsiteX1" fmla="*/ 1524000 w 1524000"/>
            <a:gd name="connsiteY1" fmla="*/ 0 h 914400"/>
            <a:gd name="connsiteX2" fmla="*/ 1524000 w 1524000"/>
            <a:gd name="connsiteY2" fmla="*/ 914400 h 914400"/>
            <a:gd name="connsiteX3" fmla="*/ 0 w 1524000"/>
            <a:gd name="connsiteY3" fmla="*/ 914400 h 914400"/>
            <a:gd name="connsiteX4" fmla="*/ 0 w 1524000"/>
            <a:gd name="connsiteY4" fmla="*/ 0 h 9144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24000" h="914400">
              <a:moveTo>
                <a:pt x="0" y="0"/>
              </a:moveTo>
              <a:lnTo>
                <a:pt x="1524000" y="0"/>
              </a:lnTo>
              <a:lnTo>
                <a:pt x="1524000" y="914400"/>
              </a:lnTo>
              <a:lnTo>
                <a:pt x="0" y="914400"/>
              </a:lnTo>
              <a:lnTo>
                <a:pt x="0" y="0"/>
              </a:lnTo>
              <a:close/>
            </a:path>
          </a:pathLst>
        </a:custGeom>
        <a:solidFill>
          <a:schemeClr val="bg1"/>
        </a:solidFill>
        <a:effectLst/>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58420" tIns="58420" rIns="58420" bIns="58420" numCol="1" spcCol="1270" anchor="ctr" anchorCtr="0">
          <a:noAutofit/>
        </a:bodyPr>
        <a:lstStyle/>
        <a:p>
          <a:pPr lvl="0" algn="ctr" defTabSz="2044700">
            <a:lnSpc>
              <a:spcPct val="90000"/>
            </a:lnSpc>
            <a:spcBef>
              <a:spcPct val="0"/>
            </a:spcBef>
            <a:spcAft>
              <a:spcPct val="35000"/>
            </a:spcAft>
          </a:pPr>
          <a:endParaRPr lang="de-DE" sz="4600" kern="1200"/>
        </a:p>
      </xdr:txBody>
    </xdr:sp>
    <xdr:clientData/>
  </xdr:twoCellAnchor>
  <xdr:twoCellAnchor>
    <xdr:from>
      <xdr:col>2</xdr:col>
      <xdr:colOff>4372210</xdr:colOff>
      <xdr:row>0</xdr:row>
      <xdr:rowOff>328705</xdr:rowOff>
    </xdr:from>
    <xdr:to>
      <xdr:col>2</xdr:col>
      <xdr:colOff>6614945</xdr:colOff>
      <xdr:row>2</xdr:row>
      <xdr:rowOff>175294</xdr:rowOff>
    </xdr:to>
    <xdr:grpSp>
      <xdr:nvGrpSpPr>
        <xdr:cNvPr id="2" name="Gruppierung 1">
          <a:extLst>
            <a:ext uri="{FF2B5EF4-FFF2-40B4-BE49-F238E27FC236}">
              <a16:creationId xmlns:a16="http://schemas.microsoft.com/office/drawing/2014/main" id="{00000000-0008-0000-0300-000002000000}"/>
            </a:ext>
          </a:extLst>
        </xdr:cNvPr>
        <xdr:cNvGrpSpPr/>
      </xdr:nvGrpSpPr>
      <xdr:grpSpPr>
        <a:xfrm>
          <a:off x="4921298" y="328705"/>
          <a:ext cx="2242735" cy="518942"/>
          <a:chOff x="7569620" y="388471"/>
          <a:chExt cx="2242735" cy="518942"/>
        </a:xfrm>
      </xdr:grpSpPr>
      <xdr:pic>
        <xdr:nvPicPr>
          <xdr:cNvPr id="80" name="Bild 79" descr="logo_js_grau_d.pdf">
            <a:extLst>
              <a:ext uri="{FF2B5EF4-FFF2-40B4-BE49-F238E27FC236}">
                <a16:creationId xmlns:a16="http://schemas.microsoft.com/office/drawing/2014/main" id="{00000000-0008-0000-03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08355" y="403413"/>
            <a:ext cx="504000" cy="504000"/>
          </a:xfrm>
          <a:prstGeom prst="rect">
            <a:avLst/>
          </a:prstGeom>
        </xdr:spPr>
      </xdr:pic>
      <xdr:pic>
        <xdr:nvPicPr>
          <xdr:cNvPr id="82" name="Bild 81">
            <a:extLst>
              <a:ext uri="{FF2B5EF4-FFF2-40B4-BE49-F238E27FC236}">
                <a16:creationId xmlns:a16="http://schemas.microsoft.com/office/drawing/2014/main" id="{00000000-0008-0000-0300-000052000000}"/>
              </a:ext>
            </a:extLst>
          </xdr:cNvPr>
          <xdr:cNvPicPr>
            <a:picLocks noChangeAspect="1"/>
          </xdr:cNvPicPr>
        </xdr:nvPicPr>
        <xdr:blipFill>
          <a:blip xmlns:r="http://schemas.openxmlformats.org/officeDocument/2006/relationships" r:embed="rId3"/>
          <a:srcRect/>
          <a:stretch/>
        </xdr:blipFill>
        <xdr:spPr>
          <a:xfrm>
            <a:off x="7569620" y="388471"/>
            <a:ext cx="1450749" cy="504000"/>
          </a:xfrm>
          <a:prstGeom prst="rect">
            <a:avLst/>
          </a:prstGeom>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2"/>
  <sheetViews>
    <sheetView showGridLines="0" showZeros="0" view="pageLayout" topLeftCell="A22" zoomScale="85" zoomScaleNormal="85" zoomScalePageLayoutView="85" workbookViewId="0">
      <selection activeCell="L16" sqref="L16:L17"/>
    </sheetView>
  </sheetViews>
  <sheetFormatPr baseColWidth="10" defaultColWidth="11.42578125" defaultRowHeight="12.75" x14ac:dyDescent="0.2"/>
  <cols>
    <col min="1" max="1" width="11" style="1" customWidth="1"/>
    <col min="2" max="2" width="14.140625" style="1" customWidth="1"/>
    <col min="3" max="3" width="7" style="1" customWidth="1"/>
    <col min="4" max="5" width="6.5703125" style="1" customWidth="1"/>
    <col min="6" max="6" width="6.7109375" style="1" customWidth="1"/>
    <col min="7" max="7" width="7.28515625" style="1" customWidth="1"/>
    <col min="8" max="11" width="6.7109375" style="1" customWidth="1"/>
    <col min="12" max="12" width="7.140625" style="1" customWidth="1"/>
    <col min="13" max="13" width="21.28515625" style="1" customWidth="1"/>
    <col min="14" max="14" width="17" style="1" customWidth="1"/>
    <col min="15" max="15" width="4.5703125" style="1" customWidth="1"/>
    <col min="16" max="16" width="17.42578125" style="1" hidden="1" customWidth="1"/>
    <col min="17" max="16384" width="11.42578125" style="1"/>
  </cols>
  <sheetData>
    <row r="1" spans="1:17" ht="33.75" customHeight="1" x14ac:dyDescent="0.2"/>
    <row r="2" spans="1:17" x14ac:dyDescent="0.2">
      <c r="A2" s="49" t="s">
        <v>70</v>
      </c>
      <c r="B2" s="49"/>
      <c r="C2" s="50"/>
      <c r="D2" s="50"/>
      <c r="E2" s="50"/>
      <c r="F2" s="50"/>
      <c r="G2" s="50"/>
      <c r="H2" s="50"/>
    </row>
    <row r="3" spans="1:17" x14ac:dyDescent="0.2">
      <c r="A3" s="50"/>
      <c r="B3" s="50"/>
      <c r="C3" s="50"/>
      <c r="D3" s="50"/>
      <c r="E3" s="50"/>
      <c r="F3" s="50"/>
      <c r="G3" s="50"/>
      <c r="H3" s="50"/>
    </row>
    <row r="4" spans="1:17" ht="17.25" customHeight="1" x14ac:dyDescent="0.2">
      <c r="A4" s="50"/>
      <c r="B4" s="50"/>
      <c r="C4" s="50"/>
      <c r="D4" s="50"/>
      <c r="E4" s="50"/>
      <c r="F4" s="50"/>
      <c r="G4" s="50"/>
      <c r="H4" s="50"/>
    </row>
    <row r="5" spans="1:17" ht="15" customHeight="1" x14ac:dyDescent="0.2">
      <c r="A5" s="2"/>
      <c r="B5" s="2"/>
      <c r="C5" s="3"/>
      <c r="D5" s="2"/>
      <c r="E5" s="2"/>
      <c r="F5"/>
      <c r="G5"/>
      <c r="H5"/>
      <c r="I5"/>
      <c r="J5"/>
      <c r="K5"/>
      <c r="L5"/>
    </row>
    <row r="6" spans="1:17" ht="25.5" x14ac:dyDescent="0.2">
      <c r="A6" s="21" t="s">
        <v>0</v>
      </c>
      <c r="B6" s="51"/>
      <c r="C6" s="52"/>
      <c r="D6" s="52"/>
      <c r="E6" s="52"/>
      <c r="F6" s="52"/>
      <c r="G6" s="52"/>
      <c r="H6" s="52"/>
      <c r="I6" s="52"/>
      <c r="J6" s="52"/>
      <c r="K6" s="52"/>
      <c r="L6" s="53"/>
      <c r="M6" s="22" t="s">
        <v>69</v>
      </c>
    </row>
    <row r="7" spans="1:17" ht="15.75" customHeight="1" x14ac:dyDescent="0.2">
      <c r="A7" s="21" t="s">
        <v>15</v>
      </c>
      <c r="B7" s="54"/>
      <c r="C7" s="55"/>
      <c r="D7" s="60" t="s">
        <v>9</v>
      </c>
      <c r="E7" s="61"/>
      <c r="F7" s="61"/>
      <c r="G7" s="62"/>
      <c r="H7" s="60" t="s">
        <v>10</v>
      </c>
      <c r="I7" s="61"/>
      <c r="J7" s="61"/>
      <c r="K7" s="62"/>
      <c r="L7" s="23"/>
      <c r="M7" s="24"/>
    </row>
    <row r="8" spans="1:17" ht="36" customHeight="1" x14ac:dyDescent="0.2">
      <c r="A8" s="21" t="s">
        <v>16</v>
      </c>
      <c r="B8" s="51"/>
      <c r="C8" s="53"/>
      <c r="D8" s="56" t="s">
        <v>20</v>
      </c>
      <c r="E8" s="59" t="s">
        <v>11</v>
      </c>
      <c r="F8" s="59" t="s">
        <v>21</v>
      </c>
      <c r="G8" s="59" t="s">
        <v>12</v>
      </c>
      <c r="H8" s="59" t="s">
        <v>24</v>
      </c>
      <c r="I8" s="59" t="s">
        <v>3</v>
      </c>
      <c r="J8" s="59" t="s">
        <v>22</v>
      </c>
      <c r="K8" s="59" t="s">
        <v>23</v>
      </c>
      <c r="L8" s="59" t="s">
        <v>1</v>
      </c>
      <c r="M8" s="35" t="s">
        <v>68</v>
      </c>
    </row>
    <row r="9" spans="1:17" x14ac:dyDescent="0.2">
      <c r="A9" s="38" t="s">
        <v>17</v>
      </c>
      <c r="B9" s="39"/>
      <c r="C9" s="40"/>
      <c r="D9" s="57"/>
      <c r="E9" s="57"/>
      <c r="F9" s="57"/>
      <c r="G9" s="57"/>
      <c r="H9" s="57"/>
      <c r="I9" s="57"/>
      <c r="J9" s="57"/>
      <c r="K9" s="57"/>
      <c r="L9" s="57"/>
      <c r="M9" s="36"/>
    </row>
    <row r="10" spans="1:17" ht="75" customHeight="1" x14ac:dyDescent="0.2">
      <c r="A10" s="81"/>
      <c r="B10" s="82"/>
      <c r="C10" s="83"/>
      <c r="D10" s="58"/>
      <c r="E10" s="58"/>
      <c r="F10" s="58"/>
      <c r="G10" s="58"/>
      <c r="H10" s="58"/>
      <c r="I10" s="58"/>
      <c r="J10" s="58"/>
      <c r="K10" s="58"/>
      <c r="L10" s="58"/>
      <c r="M10" s="36"/>
    </row>
    <row r="11" spans="1:17" ht="21" customHeight="1" x14ac:dyDescent="0.2">
      <c r="A11" s="79" t="s">
        <v>19</v>
      </c>
      <c r="B11" s="80"/>
      <c r="C11" s="25" t="s">
        <v>2</v>
      </c>
      <c r="D11" s="26" t="s">
        <v>25</v>
      </c>
      <c r="E11" s="25" t="s">
        <v>4</v>
      </c>
      <c r="F11" s="25" t="s">
        <v>5</v>
      </c>
      <c r="G11" s="25" t="s">
        <v>6</v>
      </c>
      <c r="H11" s="25" t="s">
        <v>4</v>
      </c>
      <c r="I11" s="25" t="s">
        <v>5</v>
      </c>
      <c r="J11" s="25" t="s">
        <v>7</v>
      </c>
      <c r="K11" s="25" t="s">
        <v>7</v>
      </c>
      <c r="L11" s="25" t="s">
        <v>6</v>
      </c>
      <c r="M11" s="37"/>
      <c r="P11" s="4" t="s">
        <v>13</v>
      </c>
    </row>
    <row r="12" spans="1:17" s="7" customFormat="1" ht="9.9499999999999993" customHeight="1" x14ac:dyDescent="0.2">
      <c r="A12" s="29"/>
      <c r="B12" s="30"/>
      <c r="C12" s="86">
        <v>0</v>
      </c>
      <c r="D12" s="5"/>
      <c r="E12" s="6"/>
      <c r="F12" s="6"/>
      <c r="G12" s="6"/>
      <c r="H12" s="88"/>
      <c r="I12" s="88"/>
      <c r="J12" s="90"/>
      <c r="K12" s="89"/>
      <c r="L12" s="84"/>
      <c r="M12" s="41"/>
      <c r="O12" s="8"/>
      <c r="P12" s="9" t="s">
        <v>14</v>
      </c>
      <c r="Q12" s="1"/>
    </row>
    <row r="13" spans="1:17" s="7" customFormat="1" ht="9.9499999999999993" customHeight="1" x14ac:dyDescent="0.2">
      <c r="A13" s="31"/>
      <c r="B13" s="32"/>
      <c r="C13" s="86"/>
      <c r="D13" s="46">
        <f>IF(C14&gt;0,(C14-C12)/100,0)</f>
        <v>0</v>
      </c>
      <c r="E13" s="87">
        <v>0</v>
      </c>
      <c r="F13" s="47">
        <f>IF(P14&lt;-20,-D13/1.5+E13,IF(P14&lt;0,E13,D13+E13))</f>
        <v>0</v>
      </c>
      <c r="G13" s="43"/>
      <c r="H13" s="88"/>
      <c r="I13" s="88"/>
      <c r="J13" s="90"/>
      <c r="K13" s="89"/>
      <c r="L13" s="84"/>
      <c r="M13" s="78"/>
      <c r="P13" s="10"/>
    </row>
    <row r="14" spans="1:17" s="7" customFormat="1" ht="9.9499999999999993" customHeight="1" x14ac:dyDescent="0.2">
      <c r="A14" s="29"/>
      <c r="B14" s="30"/>
      <c r="C14" s="86">
        <v>0</v>
      </c>
      <c r="D14" s="46"/>
      <c r="E14" s="87"/>
      <c r="F14" s="48"/>
      <c r="G14" s="43"/>
      <c r="H14" s="47">
        <f>IF(E13&gt;0,H12+E13,0)</f>
        <v>0</v>
      </c>
      <c r="I14" s="47">
        <f>IF(F13&gt;0,I12+F13,0)</f>
        <v>0</v>
      </c>
      <c r="J14" s="85">
        <f>IF((J12+G13+L12)&lt;&gt;J12,J12+G13+L12,0)</f>
        <v>0</v>
      </c>
      <c r="K14" s="89"/>
      <c r="L14" s="84"/>
      <c r="M14" s="41"/>
      <c r="P14" s="11">
        <f t="shared" ref="P14:P53" si="0">IF(E13=0,0,D13/(10*E13)*100)</f>
        <v>0</v>
      </c>
    </row>
    <row r="15" spans="1:17" s="7" customFormat="1" ht="9.9499999999999993" customHeight="1" x14ac:dyDescent="0.2">
      <c r="A15" s="31"/>
      <c r="B15" s="32"/>
      <c r="C15" s="86"/>
      <c r="D15" s="46">
        <f>IF(C16&gt;0,(C16-C14)/100,0)</f>
        <v>0</v>
      </c>
      <c r="E15" s="87"/>
      <c r="F15" s="47">
        <f>IF(P16&lt;-20,-D15/1.5+E15,IF(P16&lt;0,E15,D15+E15))</f>
        <v>0</v>
      </c>
      <c r="G15" s="43"/>
      <c r="H15" s="47"/>
      <c r="I15" s="48"/>
      <c r="J15" s="48">
        <f>IF((J14+G15+L15)&lt;&gt;J14,J14+G15+L15,0)</f>
        <v>0</v>
      </c>
      <c r="K15" s="89"/>
      <c r="L15" s="84"/>
      <c r="M15" s="42"/>
      <c r="P15" s="12">
        <f t="shared" si="0"/>
        <v>0</v>
      </c>
    </row>
    <row r="16" spans="1:17" s="7" customFormat="1" ht="9.9499999999999993" customHeight="1" x14ac:dyDescent="0.2">
      <c r="A16" s="29"/>
      <c r="B16" s="30"/>
      <c r="C16" s="86"/>
      <c r="D16" s="46"/>
      <c r="E16" s="87"/>
      <c r="F16" s="48"/>
      <c r="G16" s="43"/>
      <c r="H16" s="47">
        <f>IF(E15&gt;0,H14+E15,0)</f>
        <v>0</v>
      </c>
      <c r="I16" s="47">
        <f>IF(F15&gt;0,I14+F15,0)</f>
        <v>0</v>
      </c>
      <c r="J16" s="85">
        <f>IF((J14+G15+L14)&lt;&gt;J14,J14+G15+L14,0)</f>
        <v>0</v>
      </c>
      <c r="K16" s="89"/>
      <c r="L16" s="84"/>
      <c r="M16" s="41"/>
      <c r="P16" s="11">
        <f t="shared" si="0"/>
        <v>0</v>
      </c>
    </row>
    <row r="17" spans="1:16" s="7" customFormat="1" ht="9.9499999999999993" customHeight="1" x14ac:dyDescent="0.2">
      <c r="A17" s="31"/>
      <c r="B17" s="32"/>
      <c r="C17" s="86"/>
      <c r="D17" s="46">
        <f>IF(C18&gt;0,(C18-C16)/100,0)</f>
        <v>0</v>
      </c>
      <c r="E17" s="87"/>
      <c r="F17" s="47">
        <f>IF(P18&lt;-20,-D17/1.5+E17,IF(P18&lt;0,E17,D17+E17))</f>
        <v>0</v>
      </c>
      <c r="G17" s="43"/>
      <c r="H17" s="47"/>
      <c r="I17" s="48"/>
      <c r="J17" s="48">
        <f>IF((J16+G17+L17)&lt;&gt;J16,J16+G17+L17,0)</f>
        <v>0</v>
      </c>
      <c r="K17" s="89"/>
      <c r="L17" s="84"/>
      <c r="M17" s="42"/>
      <c r="P17" s="12">
        <f t="shared" si="0"/>
        <v>0</v>
      </c>
    </row>
    <row r="18" spans="1:16" s="7" customFormat="1" ht="9.9499999999999993" customHeight="1" x14ac:dyDescent="0.2">
      <c r="A18" s="29"/>
      <c r="B18" s="30"/>
      <c r="C18" s="86"/>
      <c r="D18" s="46"/>
      <c r="E18" s="87"/>
      <c r="F18" s="48"/>
      <c r="G18" s="43"/>
      <c r="H18" s="47">
        <f>IF(E17&gt;0,H16+E17,0)</f>
        <v>0</v>
      </c>
      <c r="I18" s="47">
        <f>IF(F17&gt;0,I16+F17,0)</f>
        <v>0</v>
      </c>
      <c r="J18" s="85">
        <f>IF((J16+G17+L16)&lt;&gt;J16,J16+G17+L16,0)</f>
        <v>0</v>
      </c>
      <c r="K18" s="89"/>
      <c r="L18" s="84"/>
      <c r="M18" s="41"/>
      <c r="P18" s="11">
        <f t="shared" si="0"/>
        <v>0</v>
      </c>
    </row>
    <row r="19" spans="1:16" s="7" customFormat="1" ht="9.9499999999999993" customHeight="1" x14ac:dyDescent="0.2">
      <c r="A19" s="31"/>
      <c r="B19" s="32"/>
      <c r="C19" s="86"/>
      <c r="D19" s="46">
        <f>IF(C20&gt;0,(C20-C18)/100,0)</f>
        <v>0</v>
      </c>
      <c r="E19" s="44"/>
      <c r="F19" s="47">
        <f>IF(P20&lt;-20,-D19/1.5+E19,IF(P20&lt;0,E19,D19+E19))</f>
        <v>0</v>
      </c>
      <c r="G19" s="43"/>
      <c r="H19" s="47"/>
      <c r="I19" s="48"/>
      <c r="J19" s="48">
        <f>IF((J18+G19+L19)&lt;&gt;J18,J18+G19+L19,0)</f>
        <v>0</v>
      </c>
      <c r="K19" s="89"/>
      <c r="L19" s="84"/>
      <c r="M19" s="42"/>
      <c r="P19" s="12">
        <f t="shared" si="0"/>
        <v>0</v>
      </c>
    </row>
    <row r="20" spans="1:16" s="7" customFormat="1" ht="9.9499999999999993" customHeight="1" x14ac:dyDescent="0.2">
      <c r="A20" s="29"/>
      <c r="B20" s="30"/>
      <c r="C20" s="86"/>
      <c r="D20" s="46"/>
      <c r="E20" s="44"/>
      <c r="F20" s="48"/>
      <c r="G20" s="43"/>
      <c r="H20" s="47">
        <f>IF(E19&gt;0,H18+E19,0)</f>
        <v>0</v>
      </c>
      <c r="I20" s="47">
        <f>IF(F19&gt;0,I18+F19,0)</f>
        <v>0</v>
      </c>
      <c r="J20" s="85">
        <f>IF((J18+G19+L18)&lt;&gt;J18,J18+G19+L18,0)</f>
        <v>0</v>
      </c>
      <c r="K20" s="89"/>
      <c r="L20" s="84"/>
      <c r="M20" s="41"/>
      <c r="P20" s="11">
        <f t="shared" si="0"/>
        <v>0</v>
      </c>
    </row>
    <row r="21" spans="1:16" s="7" customFormat="1" ht="9.9499999999999993" customHeight="1" x14ac:dyDescent="0.2">
      <c r="A21" s="31"/>
      <c r="B21" s="32"/>
      <c r="C21" s="86"/>
      <c r="D21" s="46">
        <f>IF(C22&gt;0,(C22-C20)/100,0)</f>
        <v>0</v>
      </c>
      <c r="E21" s="44"/>
      <c r="F21" s="47">
        <f>IF(P22&lt;-20,-D21/1.5+E21,IF(P22&lt;0,E21,D21+E21))</f>
        <v>0</v>
      </c>
      <c r="G21" s="43"/>
      <c r="H21" s="47"/>
      <c r="I21" s="48"/>
      <c r="J21" s="48">
        <f>IF((J20+G21+L21)&lt;&gt;J20,J20+G21+L21,0)</f>
        <v>0</v>
      </c>
      <c r="K21" s="89"/>
      <c r="L21" s="84"/>
      <c r="M21" s="42"/>
      <c r="P21" s="12">
        <f t="shared" si="0"/>
        <v>0</v>
      </c>
    </row>
    <row r="22" spans="1:16" s="7" customFormat="1" ht="9.9499999999999993" customHeight="1" x14ac:dyDescent="0.2">
      <c r="A22" s="29"/>
      <c r="B22" s="30"/>
      <c r="C22" s="86"/>
      <c r="D22" s="46"/>
      <c r="E22" s="44"/>
      <c r="F22" s="48"/>
      <c r="G22" s="43"/>
      <c r="H22" s="47">
        <f>IF(E21&gt;0,H20+E21,0)</f>
        <v>0</v>
      </c>
      <c r="I22" s="47">
        <f>IF(F21&gt;0,I20+F21,0)</f>
        <v>0</v>
      </c>
      <c r="J22" s="85">
        <f>IF((J20+G21+L20)&lt;&gt;J20,J20+G21+L20,0)</f>
        <v>0</v>
      </c>
      <c r="K22" s="89"/>
      <c r="L22" s="84"/>
      <c r="M22" s="41"/>
      <c r="P22" s="11">
        <f t="shared" si="0"/>
        <v>0</v>
      </c>
    </row>
    <row r="23" spans="1:16" s="7" customFormat="1" ht="9.9499999999999993" customHeight="1" x14ac:dyDescent="0.2">
      <c r="A23" s="31"/>
      <c r="B23" s="32"/>
      <c r="C23" s="86"/>
      <c r="D23" s="46">
        <f>IF(C24&gt;0,(C24-C22)/100,0)</f>
        <v>0</v>
      </c>
      <c r="E23" s="44"/>
      <c r="F23" s="47">
        <f>IF(P24&lt;-20,-D23/1.5+E23,IF(P24&lt;0,E23,D23+E23))</f>
        <v>0</v>
      </c>
      <c r="G23" s="43"/>
      <c r="H23" s="47"/>
      <c r="I23" s="48"/>
      <c r="J23" s="48">
        <f>IF((J22+G23+L23)&lt;&gt;J22,J22+G23+L23,0)</f>
        <v>0</v>
      </c>
      <c r="K23" s="89"/>
      <c r="L23" s="84"/>
      <c r="M23" s="42"/>
      <c r="P23" s="12">
        <f t="shared" si="0"/>
        <v>0</v>
      </c>
    </row>
    <row r="24" spans="1:16" s="7" customFormat="1" ht="9.9499999999999993" customHeight="1" x14ac:dyDescent="0.2">
      <c r="A24" s="29"/>
      <c r="B24" s="30"/>
      <c r="C24" s="86"/>
      <c r="D24" s="46"/>
      <c r="E24" s="44"/>
      <c r="F24" s="48"/>
      <c r="G24" s="43"/>
      <c r="H24" s="47">
        <f>IF(E23&gt;0,H22+E23,0)</f>
        <v>0</v>
      </c>
      <c r="I24" s="47">
        <f>IF(F23&gt;0,I22+F23,0)</f>
        <v>0</v>
      </c>
      <c r="J24" s="85">
        <f>IF((J22+G23+L22)&lt;&gt;J22,J22+G23+L22,0)</f>
        <v>0</v>
      </c>
      <c r="K24" s="89"/>
      <c r="L24" s="84"/>
      <c r="M24" s="41"/>
      <c r="P24" s="11">
        <f t="shared" si="0"/>
        <v>0</v>
      </c>
    </row>
    <row r="25" spans="1:16" s="7" customFormat="1" ht="9.9499999999999993" customHeight="1" x14ac:dyDescent="0.2">
      <c r="A25" s="31"/>
      <c r="B25" s="32"/>
      <c r="C25" s="86"/>
      <c r="D25" s="46">
        <f>IF(C26&gt;0,(C26-C24)/100,0)</f>
        <v>0</v>
      </c>
      <c r="E25" s="44"/>
      <c r="F25" s="47">
        <f>IF(P26&lt;-20,-D25/1.5+E25,IF(P26&lt;0,E25,D25+E25))</f>
        <v>0</v>
      </c>
      <c r="G25" s="43"/>
      <c r="H25" s="47"/>
      <c r="I25" s="48"/>
      <c r="J25" s="48">
        <f>IF((J24+G25+L25)&lt;&gt;J24,J24+G25+L25,0)</f>
        <v>0</v>
      </c>
      <c r="K25" s="89"/>
      <c r="L25" s="84"/>
      <c r="M25" s="42"/>
      <c r="P25" s="12">
        <f t="shared" si="0"/>
        <v>0</v>
      </c>
    </row>
    <row r="26" spans="1:16" s="7" customFormat="1" ht="9.9499999999999993" customHeight="1" x14ac:dyDescent="0.2">
      <c r="A26" s="29"/>
      <c r="B26" s="30"/>
      <c r="C26" s="86"/>
      <c r="D26" s="46"/>
      <c r="E26" s="44"/>
      <c r="F26" s="48"/>
      <c r="G26" s="43"/>
      <c r="H26" s="47">
        <f>IF(E25&gt;0,H24+E25,0)</f>
        <v>0</v>
      </c>
      <c r="I26" s="47">
        <f>IF(F25&gt;0,I24+F25,0)</f>
        <v>0</v>
      </c>
      <c r="J26" s="85">
        <f>IF((J24+G25+L24)&lt;&gt;J24,J24+G25+L24,0)</f>
        <v>0</v>
      </c>
      <c r="K26" s="89"/>
      <c r="L26" s="84"/>
      <c r="M26" s="41"/>
      <c r="P26" s="11">
        <f t="shared" si="0"/>
        <v>0</v>
      </c>
    </row>
    <row r="27" spans="1:16" s="7" customFormat="1" ht="9.9499999999999993" customHeight="1" x14ac:dyDescent="0.2">
      <c r="A27" s="31"/>
      <c r="B27" s="32"/>
      <c r="C27" s="86"/>
      <c r="D27" s="46">
        <f>IF(C28&gt;0,(C28-C26)/100,0)</f>
        <v>0</v>
      </c>
      <c r="E27" s="44"/>
      <c r="F27" s="47">
        <f>IF(P28&lt;-20,-D27/1.5+E27,IF(P28&lt;0,E27,D27+E27))</f>
        <v>0</v>
      </c>
      <c r="G27" s="43"/>
      <c r="H27" s="47"/>
      <c r="I27" s="48"/>
      <c r="J27" s="48">
        <f>IF((J26+G27+L27)&lt;&gt;J26,J26+G27+L27,0)</f>
        <v>0</v>
      </c>
      <c r="K27" s="89"/>
      <c r="L27" s="84"/>
      <c r="M27" s="42"/>
      <c r="P27" s="12">
        <f t="shared" si="0"/>
        <v>0</v>
      </c>
    </row>
    <row r="28" spans="1:16" s="7" customFormat="1" ht="9.9499999999999993" customHeight="1" x14ac:dyDescent="0.2">
      <c r="A28" s="29"/>
      <c r="B28" s="30"/>
      <c r="C28" s="86"/>
      <c r="D28" s="46"/>
      <c r="E28" s="44"/>
      <c r="F28" s="48"/>
      <c r="G28" s="43"/>
      <c r="H28" s="47">
        <f>IF(E27&gt;0,H26+E27,0)</f>
        <v>0</v>
      </c>
      <c r="I28" s="47">
        <f>IF(F27&gt;0,I26+F27,0)</f>
        <v>0</v>
      </c>
      <c r="J28" s="85">
        <f>IF((J26+G27+L26)&lt;&gt;J26,J26+G27+L26,0)</f>
        <v>0</v>
      </c>
      <c r="K28" s="89"/>
      <c r="L28" s="84"/>
      <c r="M28" s="41"/>
      <c r="P28" s="11">
        <f t="shared" si="0"/>
        <v>0</v>
      </c>
    </row>
    <row r="29" spans="1:16" s="7" customFormat="1" ht="9.9499999999999993" customHeight="1" x14ac:dyDescent="0.2">
      <c r="A29" s="31"/>
      <c r="B29" s="32"/>
      <c r="C29" s="86"/>
      <c r="D29" s="46">
        <f>IF(C30&gt;0,(C30-C28)/100,0)</f>
        <v>0</v>
      </c>
      <c r="E29" s="44"/>
      <c r="F29" s="47">
        <f>IF(P30&lt;-20,-D29/1.5+E29,IF(P30&lt;0,E29,D29+E29))</f>
        <v>0</v>
      </c>
      <c r="G29" s="43"/>
      <c r="H29" s="47"/>
      <c r="I29" s="48"/>
      <c r="J29" s="48">
        <f>IF((J28+G29+L29)&lt;&gt;J28,J28+G29+L29,0)</f>
        <v>0</v>
      </c>
      <c r="K29" s="89"/>
      <c r="L29" s="84"/>
      <c r="M29" s="42"/>
      <c r="P29" s="12">
        <f t="shared" si="0"/>
        <v>0</v>
      </c>
    </row>
    <row r="30" spans="1:16" s="7" customFormat="1" ht="9.9499999999999993" customHeight="1" x14ac:dyDescent="0.2">
      <c r="A30" s="29"/>
      <c r="B30" s="30"/>
      <c r="C30" s="86"/>
      <c r="D30" s="46"/>
      <c r="E30" s="44"/>
      <c r="F30" s="48"/>
      <c r="G30" s="43"/>
      <c r="H30" s="47">
        <f>IF(E29&gt;0,H28+E29,0)</f>
        <v>0</v>
      </c>
      <c r="I30" s="47">
        <f>IF(F29&gt;0,I28+F29,0)</f>
        <v>0</v>
      </c>
      <c r="J30" s="85">
        <f>IF((J28+G29+L28)&lt;&gt;J28,J28+G29+L28,0)</f>
        <v>0</v>
      </c>
      <c r="K30" s="89"/>
      <c r="L30" s="84"/>
      <c r="M30" s="41"/>
      <c r="P30" s="11">
        <f t="shared" si="0"/>
        <v>0</v>
      </c>
    </row>
    <row r="31" spans="1:16" s="7" customFormat="1" ht="9.9499999999999993" customHeight="1" x14ac:dyDescent="0.2">
      <c r="A31" s="31"/>
      <c r="B31" s="32"/>
      <c r="C31" s="86"/>
      <c r="D31" s="46">
        <f>IF(C32&gt;0,(C32-C30)/100,0)</f>
        <v>0</v>
      </c>
      <c r="E31" s="44"/>
      <c r="F31" s="47">
        <f>IF(P32&lt;-20,-D31/1.5+E31,IF(P32&lt;0,E31,D31+E31))</f>
        <v>0</v>
      </c>
      <c r="G31" s="43"/>
      <c r="H31" s="47"/>
      <c r="I31" s="48"/>
      <c r="J31" s="48">
        <f>IF((J30+G31+L31)&lt;&gt;J30,J30+G31+L31,0)</f>
        <v>0</v>
      </c>
      <c r="K31" s="89"/>
      <c r="L31" s="84"/>
      <c r="M31" s="42"/>
      <c r="P31" s="12">
        <f t="shared" si="0"/>
        <v>0</v>
      </c>
    </row>
    <row r="32" spans="1:16" s="7" customFormat="1" ht="9.9499999999999993" customHeight="1" x14ac:dyDescent="0.2">
      <c r="A32" s="29"/>
      <c r="B32" s="30"/>
      <c r="C32" s="86"/>
      <c r="D32" s="46"/>
      <c r="E32" s="44"/>
      <c r="F32" s="48"/>
      <c r="G32" s="43"/>
      <c r="H32" s="47">
        <f>IF(E31&gt;0,H30+E31,0)</f>
        <v>0</v>
      </c>
      <c r="I32" s="47">
        <f>IF(F31&gt;0,I30+F31,0)</f>
        <v>0</v>
      </c>
      <c r="J32" s="85">
        <f>IF((J30+G31+L30)&lt;&gt;J30,J30+G31+L30,0)</f>
        <v>0</v>
      </c>
      <c r="K32" s="89"/>
      <c r="L32" s="84"/>
      <c r="M32" s="41"/>
      <c r="P32" s="11">
        <f t="shared" si="0"/>
        <v>0</v>
      </c>
    </row>
    <row r="33" spans="1:17" s="7" customFormat="1" ht="9.9499999999999993" customHeight="1" x14ac:dyDescent="0.2">
      <c r="A33" s="31"/>
      <c r="B33" s="32"/>
      <c r="C33" s="86"/>
      <c r="D33" s="46">
        <f>IF(C34&gt;0,(C34-C32)/100,0)</f>
        <v>0</v>
      </c>
      <c r="E33" s="44"/>
      <c r="F33" s="47">
        <f>IF(P34&lt;-20,-D33/1.5+E33,IF(P34&lt;0,E33,D33+E33))</f>
        <v>0</v>
      </c>
      <c r="G33" s="43"/>
      <c r="H33" s="47"/>
      <c r="I33" s="48"/>
      <c r="J33" s="48">
        <f>IF((J32+G33+L33)&lt;&gt;J32,J32+G33+L33,0)</f>
        <v>0</v>
      </c>
      <c r="K33" s="89"/>
      <c r="L33" s="84"/>
      <c r="M33" s="42"/>
      <c r="P33" s="12">
        <f t="shared" si="0"/>
        <v>0</v>
      </c>
    </row>
    <row r="34" spans="1:17" s="7" customFormat="1" ht="9.9499999999999993" customHeight="1" x14ac:dyDescent="0.2">
      <c r="A34" s="29"/>
      <c r="B34" s="30"/>
      <c r="C34" s="86"/>
      <c r="D34" s="46"/>
      <c r="E34" s="44"/>
      <c r="F34" s="48"/>
      <c r="G34" s="43"/>
      <c r="H34" s="47">
        <f>IF(E33&gt;0,H32+E33,0)</f>
        <v>0</v>
      </c>
      <c r="I34" s="47">
        <f>IF(F33&gt;0,I32+F33,0)</f>
        <v>0</v>
      </c>
      <c r="J34" s="85">
        <f>IF((J32+G33+L32)&lt;&gt;J32,J32+G33+L32,0)</f>
        <v>0</v>
      </c>
      <c r="K34" s="89"/>
      <c r="L34" s="84"/>
      <c r="M34" s="41"/>
      <c r="P34" s="11">
        <f t="shared" si="0"/>
        <v>0</v>
      </c>
    </row>
    <row r="35" spans="1:17" s="7" customFormat="1" ht="9.9499999999999993" customHeight="1" x14ac:dyDescent="0.2">
      <c r="A35" s="31"/>
      <c r="B35" s="32"/>
      <c r="C35" s="86"/>
      <c r="D35" s="46">
        <f>IF(C36&gt;0,(C36-C34)/100,0)</f>
        <v>0</v>
      </c>
      <c r="E35" s="44"/>
      <c r="F35" s="47">
        <f>IF(P36&lt;-20,-D35/1.5+E35,IF(P36&lt;0,E35,D35+E35))</f>
        <v>0</v>
      </c>
      <c r="G35" s="43"/>
      <c r="H35" s="47"/>
      <c r="I35" s="48"/>
      <c r="J35" s="48">
        <f>IF((J34+G35+L35)&lt;&gt;J34,J34+G35+L35,0)</f>
        <v>0</v>
      </c>
      <c r="K35" s="89"/>
      <c r="L35" s="84"/>
      <c r="M35" s="42"/>
      <c r="P35" s="12">
        <f t="shared" si="0"/>
        <v>0</v>
      </c>
    </row>
    <row r="36" spans="1:17" s="7" customFormat="1" ht="9.9499999999999993" customHeight="1" x14ac:dyDescent="0.2">
      <c r="A36" s="29"/>
      <c r="B36" s="30"/>
      <c r="C36" s="86"/>
      <c r="D36" s="46"/>
      <c r="E36" s="44"/>
      <c r="F36" s="48"/>
      <c r="G36" s="43"/>
      <c r="H36" s="47">
        <f>IF(E35&gt;0,H34+E35,0)</f>
        <v>0</v>
      </c>
      <c r="I36" s="47">
        <f>IF(F35&gt;0,I34+F35,0)</f>
        <v>0</v>
      </c>
      <c r="J36" s="85">
        <f>IF((J34+G35+L34)&lt;&gt;J34,J34+G35+L34,0)</f>
        <v>0</v>
      </c>
      <c r="K36" s="89"/>
      <c r="L36" s="84"/>
      <c r="M36" s="41"/>
      <c r="P36" s="11">
        <f t="shared" si="0"/>
        <v>0</v>
      </c>
    </row>
    <row r="37" spans="1:17" s="7" customFormat="1" ht="9.9499999999999993" customHeight="1" x14ac:dyDescent="0.2">
      <c r="A37" s="31"/>
      <c r="B37" s="32"/>
      <c r="C37" s="86"/>
      <c r="D37" s="46">
        <f>IF(C38&gt;0,(C38-C36)/100,0)</f>
        <v>0</v>
      </c>
      <c r="E37" s="44"/>
      <c r="F37" s="47">
        <f>IF(P38&lt;-20,-D37/1.5+E37,IF(P38&lt;0,E37,D37+E37))</f>
        <v>0</v>
      </c>
      <c r="G37" s="43"/>
      <c r="H37" s="47"/>
      <c r="I37" s="48"/>
      <c r="J37" s="48">
        <f>IF((J36+G37+L37)&lt;&gt;J36,J36+G37+L37,0)</f>
        <v>0</v>
      </c>
      <c r="K37" s="89"/>
      <c r="L37" s="84"/>
      <c r="M37" s="42"/>
      <c r="P37" s="12">
        <f t="shared" si="0"/>
        <v>0</v>
      </c>
    </row>
    <row r="38" spans="1:17" s="7" customFormat="1" ht="9.9499999999999993" customHeight="1" x14ac:dyDescent="0.2">
      <c r="A38" s="29"/>
      <c r="B38" s="30"/>
      <c r="C38" s="86"/>
      <c r="D38" s="46"/>
      <c r="E38" s="44"/>
      <c r="F38" s="48"/>
      <c r="G38" s="43"/>
      <c r="H38" s="47">
        <f>IF(E37&gt;0,H36+E37,0)</f>
        <v>0</v>
      </c>
      <c r="I38" s="47">
        <f>IF(F37&gt;0,I36+F37,0)</f>
        <v>0</v>
      </c>
      <c r="J38" s="85">
        <f>IF((J36+G37+L36)&lt;&gt;J36,J36+G37+L36,0)</f>
        <v>0</v>
      </c>
      <c r="K38" s="89"/>
      <c r="L38" s="84"/>
      <c r="M38" s="41"/>
      <c r="P38" s="11">
        <f t="shared" si="0"/>
        <v>0</v>
      </c>
    </row>
    <row r="39" spans="1:17" s="7" customFormat="1" ht="9.9499999999999993" customHeight="1" x14ac:dyDescent="0.2">
      <c r="A39" s="31"/>
      <c r="B39" s="32"/>
      <c r="C39" s="86"/>
      <c r="D39" s="46">
        <f>IF(C40&gt;0,(C40-C38)/100,0)</f>
        <v>0</v>
      </c>
      <c r="E39" s="44"/>
      <c r="F39" s="47">
        <f>IF(P40&lt;-20,-D39/1.5+E39,IF(P40&lt;0,E39,D39+E39))</f>
        <v>0</v>
      </c>
      <c r="G39" s="43"/>
      <c r="H39" s="47"/>
      <c r="I39" s="48"/>
      <c r="J39" s="48">
        <f>IF((J38+G39+L39)&lt;&gt;J38,J38+G39+L39,0)</f>
        <v>0</v>
      </c>
      <c r="K39" s="89"/>
      <c r="L39" s="84"/>
      <c r="M39" s="42"/>
      <c r="P39" s="12">
        <f t="shared" si="0"/>
        <v>0</v>
      </c>
    </row>
    <row r="40" spans="1:17" s="7" customFormat="1" ht="9.9499999999999993" customHeight="1" x14ac:dyDescent="0.2">
      <c r="A40" s="29"/>
      <c r="B40" s="30"/>
      <c r="C40" s="86"/>
      <c r="D40" s="46"/>
      <c r="E40" s="45"/>
      <c r="F40" s="48"/>
      <c r="G40" s="43"/>
      <c r="H40" s="47">
        <f>IF(E39&gt;0,H38+E39,0)</f>
        <v>0</v>
      </c>
      <c r="I40" s="47">
        <f>IF(F39&gt;0,I38+F39,0)</f>
        <v>0</v>
      </c>
      <c r="J40" s="85">
        <f>IF((J38+G39+L38)&lt;&gt;J38,J38+G39+L38,0)</f>
        <v>0</v>
      </c>
      <c r="K40" s="89"/>
      <c r="L40" s="84"/>
      <c r="M40" s="41"/>
      <c r="P40" s="11">
        <f t="shared" si="0"/>
        <v>0</v>
      </c>
    </row>
    <row r="41" spans="1:17" s="7" customFormat="1" ht="9.9499999999999993" customHeight="1" x14ac:dyDescent="0.2">
      <c r="A41" s="31"/>
      <c r="B41" s="32"/>
      <c r="C41" s="86"/>
      <c r="D41" s="46">
        <f>IF(C42&gt;0,(C42-C40)/100,0)</f>
        <v>0</v>
      </c>
      <c r="E41" s="44"/>
      <c r="F41" s="47">
        <f>IF(P42&lt;-20,-D41/1.5+E41,IF(P42&lt;0,E41,D41+E41))</f>
        <v>0</v>
      </c>
      <c r="G41" s="43"/>
      <c r="H41" s="47"/>
      <c r="I41" s="48"/>
      <c r="J41" s="48">
        <f>IF((J40+G53+L41)&lt;&gt;J40,J40+G53+L41,0)</f>
        <v>0</v>
      </c>
      <c r="K41" s="89"/>
      <c r="L41" s="84"/>
      <c r="M41" s="42"/>
      <c r="P41" s="12">
        <f t="shared" si="0"/>
        <v>0</v>
      </c>
    </row>
    <row r="42" spans="1:17" ht="9.75" customHeight="1" x14ac:dyDescent="0.2">
      <c r="A42" s="29"/>
      <c r="B42" s="30"/>
      <c r="C42" s="86"/>
      <c r="D42" s="46"/>
      <c r="E42" s="45"/>
      <c r="F42" s="48"/>
      <c r="G42" s="43"/>
      <c r="H42" s="47">
        <f>IF(E41&gt;0,H40+E41,0)</f>
        <v>0</v>
      </c>
      <c r="I42" s="47">
        <f>IF(F41&gt;0,I40+F41,0)</f>
        <v>0</v>
      </c>
      <c r="J42" s="85">
        <f>IF((J40+G41+L40)&lt;&gt;J40,J40+G41+L40,0)</f>
        <v>0</v>
      </c>
      <c r="K42" s="89"/>
      <c r="L42" s="84"/>
      <c r="M42" s="41"/>
      <c r="O42" s="7"/>
      <c r="P42" s="11">
        <f t="shared" si="0"/>
        <v>0</v>
      </c>
      <c r="Q42" s="7"/>
    </row>
    <row r="43" spans="1:17" ht="9.75" customHeight="1" x14ac:dyDescent="0.2">
      <c r="A43" s="31"/>
      <c r="B43" s="32"/>
      <c r="C43" s="86"/>
      <c r="D43" s="46">
        <f>IF(C44&gt;0,(C44-C42)/100,0)</f>
        <v>0</v>
      </c>
      <c r="E43" s="44"/>
      <c r="F43" s="47">
        <f>IF(P44&lt;-20,-D43/1.5+E43,IF(P44&lt;0,E43,D43+E43))</f>
        <v>0</v>
      </c>
      <c r="G43" s="43"/>
      <c r="H43" s="47"/>
      <c r="I43" s="48"/>
      <c r="J43" s="48" t="e">
        <f>IF((J42+#REF!+L43)&lt;&gt;J42,J42+#REF!+L43,0)</f>
        <v>#REF!</v>
      </c>
      <c r="K43" s="89"/>
      <c r="L43" s="84"/>
      <c r="M43" s="42"/>
      <c r="P43" s="12">
        <f t="shared" si="0"/>
        <v>0</v>
      </c>
    </row>
    <row r="44" spans="1:17" ht="9.75" customHeight="1" x14ac:dyDescent="0.2">
      <c r="A44" s="29"/>
      <c r="B44" s="30"/>
      <c r="C44" s="86"/>
      <c r="D44" s="46"/>
      <c r="E44" s="45"/>
      <c r="F44" s="48"/>
      <c r="G44" s="43"/>
      <c r="H44" s="47">
        <f>IF(E43&gt;0,H42+E43,0)</f>
        <v>0</v>
      </c>
      <c r="I44" s="47">
        <f>IF(F43&gt;0,I42+F43,0)</f>
        <v>0</v>
      </c>
      <c r="J44" s="85">
        <f>IF((J42+G43+L42)&lt;&gt;J42,J42+G43+L42,0)</f>
        <v>0</v>
      </c>
      <c r="K44" s="89"/>
      <c r="L44" s="84"/>
      <c r="M44" s="41"/>
      <c r="P44" s="11">
        <f t="shared" si="0"/>
        <v>0</v>
      </c>
    </row>
    <row r="45" spans="1:17" ht="9.75" customHeight="1" x14ac:dyDescent="0.2">
      <c r="A45" s="31"/>
      <c r="B45" s="32"/>
      <c r="C45" s="86"/>
      <c r="D45" s="46">
        <f>IF(C46&gt;0,(C46-C44)/100,0)</f>
        <v>0</v>
      </c>
      <c r="E45" s="44"/>
      <c r="F45" s="47">
        <f>IF(P46&lt;-20,-D45/1.5+E45,IF(P46&lt;0,E45,D45+E45))</f>
        <v>0</v>
      </c>
      <c r="G45" s="43"/>
      <c r="H45" s="47"/>
      <c r="I45" s="48"/>
      <c r="J45" s="48">
        <f>IF((J44+G45+L45)&lt;&gt;J44,J44+G45+L45,0)</f>
        <v>0</v>
      </c>
      <c r="K45" s="89"/>
      <c r="L45" s="84"/>
      <c r="M45" s="42"/>
      <c r="P45" s="12">
        <f t="shared" si="0"/>
        <v>0</v>
      </c>
    </row>
    <row r="46" spans="1:17" ht="9.75" customHeight="1" x14ac:dyDescent="0.2">
      <c r="A46" s="29"/>
      <c r="B46" s="30"/>
      <c r="C46" s="86"/>
      <c r="D46" s="46"/>
      <c r="E46" s="45"/>
      <c r="F46" s="48"/>
      <c r="G46" s="43"/>
      <c r="H46" s="47">
        <f>IF(E45&gt;0,H44+E45,0)</f>
        <v>0</v>
      </c>
      <c r="I46" s="47">
        <f>IF(F45&gt;0,I44+F45,0)</f>
        <v>0</v>
      </c>
      <c r="J46" s="85">
        <f>IF((J44+G45+L44)&lt;&gt;J44,J44+G45+L44,0)</f>
        <v>0</v>
      </c>
      <c r="K46" s="89"/>
      <c r="L46" s="84"/>
      <c r="M46" s="41"/>
      <c r="P46" s="11">
        <f t="shared" si="0"/>
        <v>0</v>
      </c>
    </row>
    <row r="47" spans="1:17" ht="9.75" customHeight="1" x14ac:dyDescent="0.2">
      <c r="A47" s="31"/>
      <c r="B47" s="32"/>
      <c r="C47" s="86"/>
      <c r="D47" s="46">
        <f>IF(C48&gt;0,(C48-C46)/100,0)</f>
        <v>0</v>
      </c>
      <c r="E47" s="44"/>
      <c r="F47" s="47">
        <f>IF(P48&lt;-20,-D47/1.5+E47,IF(P48&lt;0,E47,D47+E47))</f>
        <v>0</v>
      </c>
      <c r="G47" s="43"/>
      <c r="H47" s="47"/>
      <c r="I47" s="48"/>
      <c r="J47" s="48">
        <f>IF((J46+G47+L47)&lt;&gt;J46,J46+G47+L47,0)</f>
        <v>0</v>
      </c>
      <c r="K47" s="89"/>
      <c r="L47" s="84"/>
      <c r="M47" s="42"/>
      <c r="P47" s="12">
        <f t="shared" si="0"/>
        <v>0</v>
      </c>
    </row>
    <row r="48" spans="1:17" ht="9.75" customHeight="1" x14ac:dyDescent="0.2">
      <c r="A48" s="29"/>
      <c r="B48" s="30"/>
      <c r="C48" s="86"/>
      <c r="D48" s="46"/>
      <c r="E48" s="45"/>
      <c r="F48" s="48"/>
      <c r="G48" s="43"/>
      <c r="H48" s="47">
        <f>IF(E47&gt;0,H46+E47,0)</f>
        <v>0</v>
      </c>
      <c r="I48" s="47">
        <f>IF(F47&gt;0,I46+F47,0)</f>
        <v>0</v>
      </c>
      <c r="J48" s="85">
        <f>IF((J46+G47+L46)&lt;&gt;J46,J46+G47+L46,0)</f>
        <v>0</v>
      </c>
      <c r="K48" s="89"/>
      <c r="L48" s="84"/>
      <c r="M48" s="41"/>
      <c r="P48" s="11">
        <f t="shared" si="0"/>
        <v>0</v>
      </c>
    </row>
    <row r="49" spans="1:16" ht="9.75" customHeight="1" x14ac:dyDescent="0.2">
      <c r="A49" s="31"/>
      <c r="B49" s="32"/>
      <c r="C49" s="86"/>
      <c r="D49" s="46">
        <f>IF(C50&gt;0,(C50-C48)/100,0)</f>
        <v>0</v>
      </c>
      <c r="E49" s="44"/>
      <c r="F49" s="47">
        <f>IF(P50&lt;-20,-D49/1.5+E49,IF(P50&lt;0,E49,D49+E49))</f>
        <v>0</v>
      </c>
      <c r="G49" s="43"/>
      <c r="H49" s="47"/>
      <c r="I49" s="48"/>
      <c r="J49" s="48">
        <f>IF((J48+G49+L49)&lt;&gt;J48,J48+G49+L49,0)</f>
        <v>0</v>
      </c>
      <c r="K49" s="89"/>
      <c r="L49" s="84"/>
      <c r="M49" s="42"/>
      <c r="P49" s="12">
        <f t="shared" si="0"/>
        <v>0</v>
      </c>
    </row>
    <row r="50" spans="1:16" ht="9.75" customHeight="1" x14ac:dyDescent="0.2">
      <c r="A50" s="29"/>
      <c r="B50" s="30"/>
      <c r="C50" s="86"/>
      <c r="D50" s="46"/>
      <c r="E50" s="45"/>
      <c r="F50" s="48"/>
      <c r="G50" s="43"/>
      <c r="H50" s="47">
        <f>IF(E49&gt;0,H48+E49,0)</f>
        <v>0</v>
      </c>
      <c r="I50" s="47">
        <f>IF(F49&gt;0,I48+F49,0)</f>
        <v>0</v>
      </c>
      <c r="J50" s="85">
        <f>IF((J48+G49+L48)&lt;&gt;J48,J48+G49+L48,0)</f>
        <v>0</v>
      </c>
      <c r="K50" s="89"/>
      <c r="L50" s="84"/>
      <c r="M50" s="41"/>
      <c r="P50" s="11">
        <f t="shared" si="0"/>
        <v>0</v>
      </c>
    </row>
    <row r="51" spans="1:16" ht="9.75" customHeight="1" x14ac:dyDescent="0.2">
      <c r="A51" s="31"/>
      <c r="B51" s="32"/>
      <c r="C51" s="86"/>
      <c r="D51" s="46">
        <f>IF(C52&gt;0,(C52-C50)/100,0)</f>
        <v>0</v>
      </c>
      <c r="E51" s="44"/>
      <c r="F51" s="47">
        <f>IF(P52&lt;-20,-D51/1.5+E51,IF(P52&lt;0,E51,D51+E51))</f>
        <v>0</v>
      </c>
      <c r="G51" s="43"/>
      <c r="H51" s="47"/>
      <c r="I51" s="48"/>
      <c r="J51" s="48">
        <f>IF((J50+G51+L51)&lt;&gt;J50,J50+G51+L51,0)</f>
        <v>0</v>
      </c>
      <c r="K51" s="89"/>
      <c r="L51" s="84"/>
      <c r="M51" s="42"/>
      <c r="P51" s="12">
        <f t="shared" si="0"/>
        <v>0</v>
      </c>
    </row>
    <row r="52" spans="1:16" ht="9.75" customHeight="1" x14ac:dyDescent="0.2">
      <c r="A52" s="29"/>
      <c r="B52" s="30"/>
      <c r="C52" s="86"/>
      <c r="D52" s="46"/>
      <c r="E52" s="45"/>
      <c r="F52" s="48"/>
      <c r="G52" s="43"/>
      <c r="H52" s="47">
        <f>IF(E51&gt;0,H50+E51,0)</f>
        <v>0</v>
      </c>
      <c r="I52" s="47">
        <f>IF(F51&gt;0,I50+F51,0)</f>
        <v>0</v>
      </c>
      <c r="J52" s="85">
        <f>IF((J50+G51+L50)&lt;&gt;J50,J50+G51+L50,0)</f>
        <v>0</v>
      </c>
      <c r="K52" s="89"/>
      <c r="L52" s="84"/>
      <c r="M52" s="41"/>
      <c r="P52" s="11">
        <f t="shared" si="0"/>
        <v>0</v>
      </c>
    </row>
    <row r="53" spans="1:16" ht="9.75" customHeight="1" x14ac:dyDescent="0.2">
      <c r="A53" s="31"/>
      <c r="B53" s="32"/>
      <c r="C53" s="86"/>
      <c r="D53" s="5"/>
      <c r="E53" s="13"/>
      <c r="F53" s="13"/>
      <c r="G53" s="14"/>
      <c r="H53" s="47"/>
      <c r="I53" s="48"/>
      <c r="J53" s="48" t="e">
        <f>IF((J52+#REF!+L53)&lt;&gt;J52,J52+#REF!+L53,0)</f>
        <v>#REF!</v>
      </c>
      <c r="K53" s="89"/>
      <c r="L53" s="84"/>
      <c r="M53" s="42"/>
      <c r="P53" s="12">
        <f t="shared" si="0"/>
        <v>0</v>
      </c>
    </row>
    <row r="54" spans="1:16" ht="21" customHeight="1" x14ac:dyDescent="0.2">
      <c r="A54" s="33" t="s">
        <v>8</v>
      </c>
      <c r="B54" s="34"/>
      <c r="C54" s="34"/>
      <c r="D54" s="34"/>
      <c r="E54" s="34"/>
      <c r="F54" s="76">
        <f>SUM(G12:G53)</f>
        <v>0</v>
      </c>
      <c r="G54" s="77"/>
      <c r="H54" s="66"/>
      <c r="I54" s="67"/>
      <c r="J54" s="67"/>
      <c r="K54" s="67"/>
      <c r="L54" s="67"/>
      <c r="M54" s="68"/>
    </row>
    <row r="55" spans="1:16" ht="21" customHeight="1" x14ac:dyDescent="0.2">
      <c r="A55" s="69"/>
      <c r="B55" s="67"/>
      <c r="C55" s="67"/>
      <c r="D55" s="67"/>
      <c r="E55" s="67"/>
      <c r="F55" s="67"/>
      <c r="G55" s="67"/>
      <c r="H55" s="67"/>
      <c r="I55" s="67"/>
      <c r="J55" s="67"/>
      <c r="K55" s="67"/>
      <c r="L55" s="67"/>
      <c r="M55" s="67"/>
    </row>
    <row r="56" spans="1:16" ht="26.25" customHeight="1" x14ac:dyDescent="0.3">
      <c r="A56" s="15" t="s">
        <v>26</v>
      </c>
      <c r="B56" s="16"/>
      <c r="C56" s="17"/>
      <c r="D56" s="73" t="s">
        <v>18</v>
      </c>
      <c r="E56" s="74"/>
      <c r="F56" s="74"/>
      <c r="G56" s="74"/>
      <c r="H56" s="74"/>
      <c r="I56" s="74"/>
      <c r="J56" s="74"/>
      <c r="K56" s="74"/>
      <c r="L56" s="74"/>
      <c r="M56" s="75"/>
    </row>
    <row r="57" spans="1:16" ht="21" customHeight="1" x14ac:dyDescent="0.2">
      <c r="A57" s="70" t="s">
        <v>27</v>
      </c>
      <c r="B57" s="71"/>
      <c r="C57" s="27" t="s">
        <v>28</v>
      </c>
      <c r="D57" s="63"/>
      <c r="E57" s="64"/>
      <c r="F57" s="64"/>
      <c r="G57" s="64"/>
      <c r="H57" s="64"/>
      <c r="I57" s="64"/>
      <c r="J57" s="64"/>
      <c r="K57" s="64"/>
      <c r="L57" s="64"/>
      <c r="M57" s="65"/>
    </row>
    <row r="58" spans="1:16" ht="21" customHeight="1" x14ac:dyDescent="0.2">
      <c r="A58" s="63"/>
      <c r="B58" s="72"/>
      <c r="C58" s="28"/>
      <c r="D58" s="63"/>
      <c r="E58" s="64"/>
      <c r="F58" s="64"/>
      <c r="G58" s="64"/>
      <c r="H58" s="64"/>
      <c r="I58" s="64"/>
      <c r="J58" s="64"/>
      <c r="K58" s="64"/>
      <c r="L58" s="64"/>
      <c r="M58" s="65"/>
    </row>
    <row r="59" spans="1:16" ht="21" customHeight="1" x14ac:dyDescent="0.2">
      <c r="A59" s="63"/>
      <c r="B59" s="72"/>
      <c r="C59" s="28"/>
      <c r="D59" s="63"/>
      <c r="E59" s="64"/>
      <c r="F59" s="64"/>
      <c r="G59" s="64"/>
      <c r="H59" s="64"/>
      <c r="I59" s="64"/>
      <c r="J59" s="64"/>
      <c r="K59" s="64"/>
      <c r="L59" s="64"/>
      <c r="M59" s="65"/>
    </row>
    <row r="60" spans="1:16" ht="21" customHeight="1" x14ac:dyDescent="0.2">
      <c r="A60" s="63"/>
      <c r="B60" s="72"/>
      <c r="C60" s="28"/>
      <c r="D60" s="63"/>
      <c r="E60" s="64"/>
      <c r="F60" s="64"/>
      <c r="G60" s="64"/>
      <c r="H60" s="64"/>
      <c r="I60" s="64"/>
      <c r="J60" s="64"/>
      <c r="K60" s="64"/>
      <c r="L60" s="64"/>
      <c r="M60" s="65"/>
    </row>
    <row r="61" spans="1:16" ht="21" customHeight="1" x14ac:dyDescent="0.2">
      <c r="A61" s="63"/>
      <c r="B61" s="72"/>
      <c r="C61" s="28"/>
      <c r="D61" s="63"/>
      <c r="E61" s="64"/>
      <c r="F61" s="64"/>
      <c r="G61" s="64"/>
      <c r="H61" s="64"/>
      <c r="I61" s="64"/>
      <c r="J61" s="64"/>
      <c r="K61" s="64"/>
      <c r="L61" s="64"/>
      <c r="M61" s="65"/>
    </row>
    <row r="62" spans="1:16" ht="21" customHeight="1" x14ac:dyDescent="0.2">
      <c r="A62" s="63"/>
      <c r="B62" s="72"/>
      <c r="C62" s="28"/>
      <c r="D62" s="63"/>
      <c r="E62" s="64"/>
      <c r="F62" s="64"/>
      <c r="G62" s="64"/>
      <c r="H62" s="64"/>
      <c r="I62" s="64"/>
      <c r="J62" s="64"/>
      <c r="K62" s="64"/>
      <c r="L62" s="64"/>
      <c r="M62" s="65"/>
    </row>
  </sheetData>
  <sheetProtection selectLockedCells="1"/>
  <mergeCells count="284">
    <mergeCell ref="C50:C51"/>
    <mergeCell ref="L38:L39"/>
    <mergeCell ref="L52:L53"/>
    <mergeCell ref="K52:K53"/>
    <mergeCell ref="K38:K39"/>
    <mergeCell ref="K40:K41"/>
    <mergeCell ref="L40:L41"/>
    <mergeCell ref="L42:L43"/>
    <mergeCell ref="L48:L49"/>
    <mergeCell ref="K48:K49"/>
    <mergeCell ref="I52:I53"/>
    <mergeCell ref="C52:C53"/>
    <mergeCell ref="C44:C45"/>
    <mergeCell ref="C42:C43"/>
    <mergeCell ref="C46:C47"/>
    <mergeCell ref="C48:C49"/>
    <mergeCell ref="C40:C41"/>
    <mergeCell ref="D41:D42"/>
    <mergeCell ref="E39:E40"/>
    <mergeCell ref="D39:D40"/>
    <mergeCell ref="H48:H49"/>
    <mergeCell ref="I48:I49"/>
    <mergeCell ref="H46:H47"/>
    <mergeCell ref="G45:G46"/>
    <mergeCell ref="L26:L27"/>
    <mergeCell ref="L30:L31"/>
    <mergeCell ref="L32:L33"/>
    <mergeCell ref="L34:L35"/>
    <mergeCell ref="K32:K33"/>
    <mergeCell ref="K34:K35"/>
    <mergeCell ref="K28:K29"/>
    <mergeCell ref="K30:K31"/>
    <mergeCell ref="K18:K19"/>
    <mergeCell ref="K20:K21"/>
    <mergeCell ref="K22:K23"/>
    <mergeCell ref="K24:K25"/>
    <mergeCell ref="K26:K27"/>
    <mergeCell ref="L28:L29"/>
    <mergeCell ref="K36:K37"/>
    <mergeCell ref="L36:L37"/>
    <mergeCell ref="J36:J37"/>
    <mergeCell ref="J38:J39"/>
    <mergeCell ref="J52:J53"/>
    <mergeCell ref="L44:L45"/>
    <mergeCell ref="L46:L47"/>
    <mergeCell ref="K46:K47"/>
    <mergeCell ref="L50:L51"/>
    <mergeCell ref="J40:J41"/>
    <mergeCell ref="J42:J43"/>
    <mergeCell ref="K42:K43"/>
    <mergeCell ref="J44:J45"/>
    <mergeCell ref="K44:K45"/>
    <mergeCell ref="J50:J51"/>
    <mergeCell ref="K50:K51"/>
    <mergeCell ref="J26:J27"/>
    <mergeCell ref="J28:J29"/>
    <mergeCell ref="J30:J31"/>
    <mergeCell ref="J32:J33"/>
    <mergeCell ref="I38:I39"/>
    <mergeCell ref="H36:H37"/>
    <mergeCell ref="H38:H39"/>
    <mergeCell ref="H32:H33"/>
    <mergeCell ref="H34:H35"/>
    <mergeCell ref="I30:I31"/>
    <mergeCell ref="H28:H29"/>
    <mergeCell ref="H30:H31"/>
    <mergeCell ref="I32:I33"/>
    <mergeCell ref="I34:I35"/>
    <mergeCell ref="I36:I37"/>
    <mergeCell ref="H26:H27"/>
    <mergeCell ref="J34:J35"/>
    <mergeCell ref="G31:G32"/>
    <mergeCell ref="G33:G34"/>
    <mergeCell ref="H52:H53"/>
    <mergeCell ref="I18:I19"/>
    <mergeCell ref="I20:I21"/>
    <mergeCell ref="I22:I23"/>
    <mergeCell ref="I24:I25"/>
    <mergeCell ref="I26:I27"/>
    <mergeCell ref="I28:I29"/>
    <mergeCell ref="G35:G36"/>
    <mergeCell ref="G37:G38"/>
    <mergeCell ref="G23:G24"/>
    <mergeCell ref="G25:G26"/>
    <mergeCell ref="G27:G28"/>
    <mergeCell ref="G29:G30"/>
    <mergeCell ref="G19:G20"/>
    <mergeCell ref="G21:G22"/>
    <mergeCell ref="H40:H41"/>
    <mergeCell ref="I40:I41"/>
    <mergeCell ref="G39:G40"/>
    <mergeCell ref="H42:H43"/>
    <mergeCell ref="I42:I43"/>
    <mergeCell ref="H50:H51"/>
    <mergeCell ref="I50:I51"/>
    <mergeCell ref="F33:F34"/>
    <mergeCell ref="F35:F36"/>
    <mergeCell ref="F37:F38"/>
    <mergeCell ref="F39:F40"/>
    <mergeCell ref="F25:F26"/>
    <mergeCell ref="F27:F28"/>
    <mergeCell ref="F29:F30"/>
    <mergeCell ref="F31:F32"/>
    <mergeCell ref="A34:B35"/>
    <mergeCell ref="A36:B37"/>
    <mergeCell ref="C38:C39"/>
    <mergeCell ref="A38:B39"/>
    <mergeCell ref="A40:B41"/>
    <mergeCell ref="E35:E36"/>
    <mergeCell ref="E37:E38"/>
    <mergeCell ref="C34:C35"/>
    <mergeCell ref="C36:C37"/>
    <mergeCell ref="D37:D38"/>
    <mergeCell ref="E33:E34"/>
    <mergeCell ref="D33:D34"/>
    <mergeCell ref="D35:D36"/>
    <mergeCell ref="E27:E28"/>
    <mergeCell ref="E29:E30"/>
    <mergeCell ref="E31:E32"/>
    <mergeCell ref="D27:D28"/>
    <mergeCell ref="A26:B27"/>
    <mergeCell ref="A28:B29"/>
    <mergeCell ref="A30:B31"/>
    <mergeCell ref="A32:B33"/>
    <mergeCell ref="D25:D26"/>
    <mergeCell ref="C24:C25"/>
    <mergeCell ref="C26:C27"/>
    <mergeCell ref="A24:B25"/>
    <mergeCell ref="A20:B21"/>
    <mergeCell ref="A22:B23"/>
    <mergeCell ref="A16:B17"/>
    <mergeCell ref="A18:B19"/>
    <mergeCell ref="J22:J23"/>
    <mergeCell ref="J24:J25"/>
    <mergeCell ref="L18:L19"/>
    <mergeCell ref="L20:L21"/>
    <mergeCell ref="L22:L23"/>
    <mergeCell ref="L24:L25"/>
    <mergeCell ref="D21:D22"/>
    <mergeCell ref="C20:C21"/>
    <mergeCell ref="E21:E22"/>
    <mergeCell ref="C18:C19"/>
    <mergeCell ref="H20:H21"/>
    <mergeCell ref="H22:H23"/>
    <mergeCell ref="H24:H25"/>
    <mergeCell ref="J18:J19"/>
    <mergeCell ref="C22:C23"/>
    <mergeCell ref="E23:E24"/>
    <mergeCell ref="D23:D24"/>
    <mergeCell ref="F23:F24"/>
    <mergeCell ref="K12:K13"/>
    <mergeCell ref="J12:J13"/>
    <mergeCell ref="L16:L17"/>
    <mergeCell ref="D19:D20"/>
    <mergeCell ref="E17:E18"/>
    <mergeCell ref="D15:D16"/>
    <mergeCell ref="J14:J15"/>
    <mergeCell ref="K14:K15"/>
    <mergeCell ref="F19:F20"/>
    <mergeCell ref="J20:J21"/>
    <mergeCell ref="I16:I17"/>
    <mergeCell ref="E13:E14"/>
    <mergeCell ref="F21:F22"/>
    <mergeCell ref="J16:J17"/>
    <mergeCell ref="K16:K17"/>
    <mergeCell ref="L14:L15"/>
    <mergeCell ref="E47:E48"/>
    <mergeCell ref="D43:D44"/>
    <mergeCell ref="C12:C13"/>
    <mergeCell ref="H14:H15"/>
    <mergeCell ref="I14:I15"/>
    <mergeCell ref="E15:E16"/>
    <mergeCell ref="H12:H13"/>
    <mergeCell ref="I12:I13"/>
    <mergeCell ref="G17:G18"/>
    <mergeCell ref="H18:H19"/>
    <mergeCell ref="H16:H17"/>
    <mergeCell ref="E19:E20"/>
    <mergeCell ref="D17:D18"/>
    <mergeCell ref="F13:F14"/>
    <mergeCell ref="F15:F16"/>
    <mergeCell ref="F17:F18"/>
    <mergeCell ref="C14:C15"/>
    <mergeCell ref="C16:C17"/>
    <mergeCell ref="E25:E26"/>
    <mergeCell ref="C28:C29"/>
    <mergeCell ref="C30:C31"/>
    <mergeCell ref="C32:C33"/>
    <mergeCell ref="D29:D30"/>
    <mergeCell ref="D31:D32"/>
    <mergeCell ref="E49:E50"/>
    <mergeCell ref="D49:D50"/>
    <mergeCell ref="F49:F50"/>
    <mergeCell ref="G49:G50"/>
    <mergeCell ref="K8:K10"/>
    <mergeCell ref="L8:L10"/>
    <mergeCell ref="L12:L13"/>
    <mergeCell ref="J48:J49"/>
    <mergeCell ref="J46:J47"/>
    <mergeCell ref="I46:I47"/>
    <mergeCell ref="H44:H45"/>
    <mergeCell ref="I44:I45"/>
    <mergeCell ref="D47:D48"/>
    <mergeCell ref="E41:E42"/>
    <mergeCell ref="F41:F42"/>
    <mergeCell ref="G41:G42"/>
    <mergeCell ref="E43:E44"/>
    <mergeCell ref="G43:G44"/>
    <mergeCell ref="F47:F48"/>
    <mergeCell ref="F43:F44"/>
    <mergeCell ref="G47:G48"/>
    <mergeCell ref="E45:E46"/>
    <mergeCell ref="D45:D46"/>
    <mergeCell ref="F45:F46"/>
    <mergeCell ref="A11:B11"/>
    <mergeCell ref="A12:B13"/>
    <mergeCell ref="A10:C10"/>
    <mergeCell ref="H8:H10"/>
    <mergeCell ref="I8:I10"/>
    <mergeCell ref="J8:J10"/>
    <mergeCell ref="D13:D14"/>
    <mergeCell ref="A14:B15"/>
    <mergeCell ref="G13:G14"/>
    <mergeCell ref="G15:G16"/>
    <mergeCell ref="M42:M43"/>
    <mergeCell ref="M12:M13"/>
    <mergeCell ref="M14:M15"/>
    <mergeCell ref="M16:M17"/>
    <mergeCell ref="M18:M19"/>
    <mergeCell ref="M20:M21"/>
    <mergeCell ref="M22:M23"/>
    <mergeCell ref="M24:M25"/>
    <mergeCell ref="M26:M27"/>
    <mergeCell ref="M28:M29"/>
    <mergeCell ref="D62:M62"/>
    <mergeCell ref="H54:M54"/>
    <mergeCell ref="A55:M55"/>
    <mergeCell ref="A57:B57"/>
    <mergeCell ref="A58:B58"/>
    <mergeCell ref="A59:B59"/>
    <mergeCell ref="A60:B60"/>
    <mergeCell ref="A61:B61"/>
    <mergeCell ref="A62:B62"/>
    <mergeCell ref="D58:M58"/>
    <mergeCell ref="D59:M59"/>
    <mergeCell ref="D60:M60"/>
    <mergeCell ref="D61:M61"/>
    <mergeCell ref="D56:M56"/>
    <mergeCell ref="D57:M57"/>
    <mergeCell ref="F54:G54"/>
    <mergeCell ref="A2:H4"/>
    <mergeCell ref="B6:L6"/>
    <mergeCell ref="B7:C7"/>
    <mergeCell ref="B8:C8"/>
    <mergeCell ref="D8:D10"/>
    <mergeCell ref="E8:E10"/>
    <mergeCell ref="F8:F10"/>
    <mergeCell ref="G8:G10"/>
    <mergeCell ref="D7:G7"/>
    <mergeCell ref="H7:K7"/>
    <mergeCell ref="A50:B51"/>
    <mergeCell ref="A52:B53"/>
    <mergeCell ref="A54:E54"/>
    <mergeCell ref="M8:M11"/>
    <mergeCell ref="A9:C9"/>
    <mergeCell ref="A42:B43"/>
    <mergeCell ref="A44:B45"/>
    <mergeCell ref="A46:B47"/>
    <mergeCell ref="A48:B49"/>
    <mergeCell ref="M44:M45"/>
    <mergeCell ref="M52:M53"/>
    <mergeCell ref="G51:G52"/>
    <mergeCell ref="E51:E52"/>
    <mergeCell ref="D51:D52"/>
    <mergeCell ref="F51:F52"/>
    <mergeCell ref="M30:M31"/>
    <mergeCell ref="M32:M33"/>
    <mergeCell ref="M34:M35"/>
    <mergeCell ref="M46:M47"/>
    <mergeCell ref="M48:M49"/>
    <mergeCell ref="M50:M51"/>
    <mergeCell ref="M36:M37"/>
    <mergeCell ref="M38:M39"/>
    <mergeCell ref="M40:M41"/>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colBreaks count="1" manualBreakCount="1">
    <brk id="15" max="1048575" man="1"/>
  </col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G21"/>
  <sheetViews>
    <sheetView showGridLines="0" tabSelected="1" zoomScale="85" zoomScaleNormal="85" zoomScalePageLayoutView="85" workbookViewId="0">
      <selection activeCell="L5" sqref="L5"/>
    </sheetView>
  </sheetViews>
  <sheetFormatPr baseColWidth="10" defaultColWidth="11.42578125" defaultRowHeight="15" x14ac:dyDescent="0.2"/>
  <cols>
    <col min="1" max="1" width="4.28515625" style="18" customWidth="1"/>
    <col min="2" max="2" width="3.85546875" style="18" customWidth="1"/>
    <col min="3" max="3" width="99.85546875" style="18" customWidth="1"/>
    <col min="4" max="4" width="6.42578125" style="18" customWidth="1"/>
    <col min="5" max="5" width="24.42578125" style="18" customWidth="1"/>
    <col min="6" max="7" width="15.7109375" style="18" customWidth="1"/>
    <col min="8" max="16384" width="11.42578125" style="18"/>
  </cols>
  <sheetData>
    <row r="1" spans="5:7" ht="30" customHeight="1" x14ac:dyDescent="0.2">
      <c r="E1" s="92" t="s">
        <v>29</v>
      </c>
      <c r="F1" s="92"/>
      <c r="G1" s="92"/>
    </row>
    <row r="2" spans="5:7" ht="22.5" customHeight="1" x14ac:dyDescent="0.2">
      <c r="E2" s="19"/>
      <c r="F2" s="19" t="s">
        <v>30</v>
      </c>
      <c r="G2" s="19" t="s">
        <v>31</v>
      </c>
    </row>
    <row r="3" spans="5:7" ht="53.25" customHeight="1" x14ac:dyDescent="0.2">
      <c r="E3" s="19" t="s">
        <v>64</v>
      </c>
      <c r="F3" s="19" t="s">
        <v>56</v>
      </c>
      <c r="G3" s="19" t="s">
        <v>57</v>
      </c>
    </row>
    <row r="4" spans="5:7" ht="54" customHeight="1" x14ac:dyDescent="0.2">
      <c r="E4" s="19" t="s">
        <v>65</v>
      </c>
      <c r="F4" s="19" t="s">
        <v>57</v>
      </c>
      <c r="G4" s="19" t="s">
        <v>58</v>
      </c>
    </row>
    <row r="5" spans="5:7" ht="30" customHeight="1" x14ac:dyDescent="0.2">
      <c r="E5" s="93" t="s">
        <v>32</v>
      </c>
      <c r="F5" s="93"/>
      <c r="G5" s="93"/>
    </row>
    <row r="6" spans="5:7" ht="82.5" customHeight="1" x14ac:dyDescent="0.2">
      <c r="E6" s="94" t="s">
        <v>33</v>
      </c>
      <c r="F6" s="94"/>
      <c r="G6" s="94"/>
    </row>
    <row r="7" spans="5:7" ht="54" customHeight="1" x14ac:dyDescent="0.2">
      <c r="E7" s="19" t="s">
        <v>34</v>
      </c>
      <c r="F7" s="19" t="s">
        <v>59</v>
      </c>
      <c r="G7" s="19" t="s">
        <v>61</v>
      </c>
    </row>
    <row r="8" spans="5:7" ht="54" customHeight="1" x14ac:dyDescent="0.2">
      <c r="E8" s="19" t="s">
        <v>35</v>
      </c>
      <c r="F8" s="19" t="s">
        <v>60</v>
      </c>
      <c r="G8" s="19" t="s">
        <v>62</v>
      </c>
    </row>
    <row r="9" spans="5:7" x14ac:dyDescent="0.2">
      <c r="E9" s="20"/>
      <c r="F9" s="20"/>
      <c r="G9" s="20"/>
    </row>
    <row r="10" spans="5:7" ht="30" customHeight="1" x14ac:dyDescent="0.2">
      <c r="E10" s="92" t="s">
        <v>36</v>
      </c>
      <c r="F10" s="92"/>
      <c r="G10" s="92"/>
    </row>
    <row r="11" spans="5:7" ht="81" customHeight="1" x14ac:dyDescent="0.2">
      <c r="E11" s="91" t="s">
        <v>63</v>
      </c>
      <c r="F11" s="91"/>
      <c r="G11" s="91"/>
    </row>
    <row r="12" spans="5:7" x14ac:dyDescent="0.2">
      <c r="E12" s="20"/>
      <c r="F12" s="20"/>
      <c r="G12" s="20"/>
    </row>
    <row r="13" spans="5:7" ht="30" customHeight="1" x14ac:dyDescent="0.2">
      <c r="E13" s="92" t="s">
        <v>37</v>
      </c>
      <c r="F13" s="92"/>
      <c r="G13" s="92"/>
    </row>
    <row r="14" spans="5:7" ht="72" customHeight="1" x14ac:dyDescent="0.2">
      <c r="E14" s="91" t="s">
        <v>71</v>
      </c>
      <c r="F14" s="91"/>
      <c r="G14" s="91"/>
    </row>
    <row r="15" spans="5:7" ht="20.100000000000001" customHeight="1" x14ac:dyDescent="0.2">
      <c r="E15" s="19"/>
      <c r="F15" s="19" t="s">
        <v>38</v>
      </c>
      <c r="G15" s="19" t="s">
        <v>39</v>
      </c>
    </row>
    <row r="16" spans="5:7" ht="20.100000000000001" customHeight="1" x14ac:dyDescent="0.2">
      <c r="E16" s="19" t="s">
        <v>40</v>
      </c>
      <c r="F16" s="19" t="s">
        <v>46</v>
      </c>
      <c r="G16" s="19" t="s">
        <v>51</v>
      </c>
    </row>
    <row r="17" spans="5:7" ht="35.1" customHeight="1" x14ac:dyDescent="0.2">
      <c r="E17" s="19" t="s">
        <v>41</v>
      </c>
      <c r="F17" s="19" t="s">
        <v>47</v>
      </c>
      <c r="G17" s="19" t="s">
        <v>52</v>
      </c>
    </row>
    <row r="18" spans="5:7" ht="20.100000000000001" customHeight="1" x14ac:dyDescent="0.2">
      <c r="E18" s="19" t="s">
        <v>42</v>
      </c>
      <c r="F18" s="19" t="s">
        <v>48</v>
      </c>
      <c r="G18" s="19" t="s">
        <v>53</v>
      </c>
    </row>
    <row r="19" spans="5:7" ht="20.100000000000001" customHeight="1" x14ac:dyDescent="0.2">
      <c r="E19" s="19" t="s">
        <v>43</v>
      </c>
      <c r="F19" s="19" t="s">
        <v>49</v>
      </c>
      <c r="G19" s="19" t="s">
        <v>54</v>
      </c>
    </row>
    <row r="20" spans="5:7" ht="35.1" customHeight="1" x14ac:dyDescent="0.2">
      <c r="E20" s="19" t="s">
        <v>44</v>
      </c>
      <c r="F20" s="19" t="s">
        <v>50</v>
      </c>
      <c r="G20" s="19" t="s">
        <v>55</v>
      </c>
    </row>
    <row r="21" spans="5:7" ht="35.1" customHeight="1" x14ac:dyDescent="0.2">
      <c r="E21" s="19" t="s">
        <v>45</v>
      </c>
      <c r="F21" s="19" t="s">
        <v>66</v>
      </c>
      <c r="G21" s="19" t="s">
        <v>67</v>
      </c>
    </row>
  </sheetData>
  <mergeCells count="7">
    <mergeCell ref="E14:G14"/>
    <mergeCell ref="E1:G1"/>
    <mergeCell ref="E10:G10"/>
    <mergeCell ref="E13:G13"/>
    <mergeCell ref="E5:G5"/>
    <mergeCell ref="E6:G6"/>
    <mergeCell ref="E11:G11"/>
  </mergeCells>
  <phoneticPr fontId="0" type="noConversion"/>
  <pageMargins left="0.78740157499999996" right="0.78740157499999996" top="0.984251969" bottom="0.984251969" header="0.4921259845" footer="0.4921259845"/>
  <pageSetup paperSize="9" scale="51" orientation="portrait" horizontalDpi="300" verticalDpi="300"/>
  <headerFooter alignWithMargins="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prache xmlns="3c8518ea-9c55-4d78-8aad-a65cc48a54f0">Deutsch</Sprache>
    <SharedWithUsers xmlns="545f690f-a4ce-4cd7-8e4e-e4175257a20e">
      <UserInfo>
        <DisplayName/>
        <AccountId xsi:nil="true"/>
        <AccountType/>
      </UserInfo>
    </SharedWithUsers>
    <TaxCatchAll xmlns="545f690f-a4ce-4cd7-8e4e-e4175257a20e" xsi:nil="true"/>
    <lcf76f155ced4ddcb4097134ff3c332f xmlns="3c8518ea-9c55-4d78-8aad-a65cc48a54f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0B03B7DE04E2744B5E78F8D951BC6D5" ma:contentTypeVersion="21" ma:contentTypeDescription="Ein neues Dokument erstellen." ma:contentTypeScope="" ma:versionID="b3bf067ce0cf1c4cc8d8ebbab4870135">
  <xsd:schema xmlns:xsd="http://www.w3.org/2001/XMLSchema" xmlns:xs="http://www.w3.org/2001/XMLSchema" xmlns:p="http://schemas.microsoft.com/office/2006/metadata/properties" xmlns:ns2="3c8518ea-9c55-4d78-8aad-a65cc48a54f0" xmlns:ns3="545f690f-a4ce-4cd7-8e4e-e4175257a20e" targetNamespace="http://schemas.microsoft.com/office/2006/metadata/properties" ma:root="true" ma:fieldsID="382fa590463822249a627fd5ff53093f" ns2:_="" ns3:_="">
    <xsd:import namespace="3c8518ea-9c55-4d78-8aad-a65cc48a54f0"/>
    <xsd:import namespace="545f690f-a4ce-4cd7-8e4e-e4175257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prache"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518ea-9c55-4d78-8aad-a65cc48a5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prache" ma:index="12" nillable="true" ma:displayName="Sprache" ma:default="Deutsch" ma:format="Dropdown" ma:indexed="true" ma:internalName="Sprache">
      <xsd:simpleType>
        <xsd:restriction base="dms:Choice">
          <xsd:enumeration value="Deutsch"/>
          <xsd:enumeration value="Français"/>
          <xsd:enumeration value="Italiano"/>
          <xsd:enumeration value="English"/>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50e4a413-43b8-4c66-a143-4cc28a99c1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5f690f-a4ce-4cd7-8e4e-e4175257a20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1ac8ba2-66eb-4387-a263-fedadc8c350d}" ma:internalName="TaxCatchAll" ma:showField="CatchAllData" ma:web="545f690f-a4ce-4cd7-8e4e-e4175257a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20622E-2FA3-4243-9683-DA0F6A2CF764}">
  <ds:schemaRef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3c8518ea-9c55-4d78-8aad-a65cc48a54f0"/>
    <ds:schemaRef ds:uri="http://schemas.microsoft.com/office/2006/documentManagement/types"/>
    <ds:schemaRef ds:uri="545f690f-a4ce-4cd7-8e4e-e4175257a20e"/>
    <ds:schemaRef ds:uri="http://purl.org/dc/dcmitype/"/>
    <ds:schemaRef ds:uri="http://purl.org/dc/terms/"/>
  </ds:schemaRefs>
</ds:datastoreItem>
</file>

<file path=customXml/itemProps2.xml><?xml version="1.0" encoding="utf-8"?>
<ds:datastoreItem xmlns:ds="http://schemas.openxmlformats.org/officeDocument/2006/customXml" ds:itemID="{9AF6B741-298A-415D-81FA-DA71CEFF73EB}"/>
</file>

<file path=customXml/itemProps3.xml><?xml version="1.0" encoding="utf-8"?>
<ds:datastoreItem xmlns:ds="http://schemas.openxmlformats.org/officeDocument/2006/customXml" ds:itemID="{4DB14C80-93B4-4E81-BD52-695F389E83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Marschzeitberechnung</vt:lpstr>
      <vt:lpstr>Anleitung</vt:lpstr>
      <vt:lpstr>Marschzeitberechnung!Druckbereich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Marschzeittabelle</dc:title>
  <dc:subject>Marschzeitberechnung</dc:subject>
  <dc:creator>Tobias Juon</dc:creator>
  <cp:lastModifiedBy>Ursina Zwicky</cp:lastModifiedBy>
  <cp:lastPrinted>2017-12-12T10:16:18Z</cp:lastPrinted>
  <dcterms:created xsi:type="dcterms:W3CDTF">2001-11-20T22:07:26Z</dcterms:created>
  <dcterms:modified xsi:type="dcterms:W3CDTF">2024-02-28T16:01:05Z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0x01010030B03B7DE04E2744B5E78F8D951BC6D5</vt:lpwstr>
  </property>
  <property fmtid="{D5CDD505-2E9C-101B-9397-08002B2CF9AE}" pid="3" name="Order">
    <vt:r8>42375300</vt:r8>
  </property>
  <property fmtid="{D5CDD505-2E9C-101B-9397-08002B2CF9AE}" pid="4" name="Dokumentenart">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_SourceUrl">
    <vt:lpwstr/>
  </property>
  <property fmtid="{D5CDD505-2E9C-101B-9397-08002B2CF9AE}" pid="10" name="_SharedFileIndex">
    <vt:lpwstr/>
  </property>
  <property fmtid="{D5CDD505-2E9C-101B-9397-08002B2CF9AE}" pid="11" name="MediaServiceImageTags">
    <vt:lpwstr/>
  </property>
</Properties>
</file>